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56GtA2JOMwEsKwW1RbDGHZ/KTG1/rrMRikdiXlOy/9Picb+p2mVvKIiC75LSUil5wD/2VRZU8CUfGG8aEGh0Bw==" workbookSaltValue="5qeEibyAkxBBdf+92DoFbQ=="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<sst xmlns="http://schemas.openxmlformats.org/spreadsheetml/2006/main" count="231" uniqueCount="114">
  <si>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</si>
  <si>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</si>
  <si>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</si>
  <si>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</si>
  <si>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</si>
  <si>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</si>
  <si>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</si>
  <si>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</si>
  <si>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</si>
  <si>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</si>
  <si>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</si>
  <si>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</si>
  <si>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</si>
  <si>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</si>
  <si>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</si>
  <si>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</si>
  <si>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</si>
  <si>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</si>
  <si>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</si>
  <si>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</si>
  <si>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</si>
  <si>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</si>
  <si>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</si>
  <si>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</si>
  <si>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</si>
  <si>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</si>
  <si>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</si>
  <si>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</si>
  <si>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</si>
  <si>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</si>
  <si>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</si>
  <si>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</si>
  <si>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</si>
  <si>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</si>
  <si>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</si>
  <si>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</si>
  <si>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</si>
  <si>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</si>
  <si>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</si>
  <si>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</si>
  <si>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</si>
  <si>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</si>
  <si>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</si>
  <si>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</si>
  <si>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</si>
  <si>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</si>
  <si>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</si>
  <si>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</si>
  <si>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</si>
  <si>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</si>
  <si>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</si>
  <si>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</si>
  <si>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</si>
  <si>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</si>
  <si>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</si>
  <si>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</si>
  <si>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</si>
  <si>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</si>
  <si>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</si>
  <si>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</si>
  <si>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</si>
  <si>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</si>
  <si>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</si>
  <si>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</si>
  <si>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</si>
  <si>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</si>
  <si>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</si>
  <si>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</si>
  <si>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</si>
  <si>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</si>
  <si>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</si>
  <si>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</si>
  <si>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</si>
  <si>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</si>
  <si>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</si>
  <si>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</si>
  <si>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</si>
  <si>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</si>
  <si>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</si>
  <si>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</si>
  <si>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</si>
  <si>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</si>
  <si>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</si>
  <si>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</si>
  <si>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</si>
  <si>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</si>
  <si>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</si>
  <si>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</si>
  <si>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</si>
  <si>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</si>
  <si>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</si>
  <si>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</si>
  <si>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</si>
  <si>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八匝水道企業団</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</si>
  <si>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</si>
  <si>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</si>
  <si>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</si>
  <si>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</si>
  <si>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</si>
  <si>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</si>
  <si>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</si>
  <si>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</si>
  <si>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</si>
  <si>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</si>
  <si>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</si>
  <si>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</si>
  <si>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</si>
  <si>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</si>
  <si>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</si>
  <si>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</si>
  <si>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</si>
  <si>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収支比率は111.36%となっており、100%を超えているものの、前年度より8.3%の減少となっている。原因としては、減価償却費や修繕費（配水池屋上塗装等）等の費用の増加と、給水収益や補助金等の収益の減少の両方が要因となってしまっている。料金回収率も85.54%となっており、類似団体平均を下回っている。更新工事が始まったため、流動比率がＨ28年度の約１０分の１の値となっている。また、企業債残高対給水収益比率も増加傾向にあるが、まだどちらも類似団体平均より良い値となっている。施設利用率については平均を下回る値となっているため、配水施設の更新の際はダウンサイジングの検討が必要な状況である。有収率は平均を大きく上回っており、まだ漏水等の影響は少ないものと考えられる。</t>
    <rPh sb="1" eb="3">
      <t>ケイエイ</t>
    </rPh>
    <rPh sb="3" eb="5">
      <t>シュウシ</t>
    </rPh>
    <rPh sb="5" eb="7">
      <t>ヒリツ</t>
    </rPh>
    <rPh sb="27" eb="28">
      <t>コ</t>
    </rPh>
    <rPh sb="36" eb="39">
      <t>ゼンネンド</t>
    </rPh>
    <rPh sb="46" eb="48">
      <t>ゲンショウ</t>
    </rPh>
    <rPh sb="55" eb="57">
      <t>ゲンイン</t>
    </rPh>
    <rPh sb="62" eb="64">
      <t>ゲンカ</t>
    </rPh>
    <rPh sb="64" eb="66">
      <t>ショウキャク</t>
    </rPh>
    <rPh sb="66" eb="67">
      <t>ヒ</t>
    </rPh>
    <rPh sb="68" eb="71">
      <t>シュウゼンヒ</t>
    </rPh>
    <rPh sb="72" eb="75">
      <t>ハイスイチ</t>
    </rPh>
    <rPh sb="75" eb="77">
      <t>オクジョウ</t>
    </rPh>
    <rPh sb="77" eb="79">
      <t>トソウ</t>
    </rPh>
    <rPh sb="79" eb="80">
      <t>トウ</t>
    </rPh>
    <rPh sb="81" eb="82">
      <t>トウ</t>
    </rPh>
    <rPh sb="83" eb="85">
      <t>ヒヨウ</t>
    </rPh>
    <rPh sb="86" eb="88">
      <t>ゾウカ</t>
    </rPh>
    <rPh sb="90" eb="92">
      <t>キュウスイ</t>
    </rPh>
    <rPh sb="92" eb="94">
      <t>シュウエキ</t>
    </rPh>
    <rPh sb="95" eb="98">
      <t>ホジョキン</t>
    </rPh>
    <rPh sb="98" eb="99">
      <t>トウ</t>
    </rPh>
    <rPh sb="100" eb="102">
      <t>シュウエキ</t>
    </rPh>
    <rPh sb="103" eb="105">
      <t>ゲンショウ</t>
    </rPh>
    <rPh sb="106" eb="108">
      <t>リョウホウ</t>
    </rPh>
    <rPh sb="109" eb="111">
      <t>ヨウイン</t>
    </rPh>
    <rPh sb="122" eb="124">
      <t>リョウキン</t>
    </rPh>
    <rPh sb="124" eb="126">
      <t>カイシュウ</t>
    </rPh>
    <rPh sb="126" eb="127">
      <t>リツ</t>
    </rPh>
    <rPh sb="141" eb="143">
      <t>ルイジ</t>
    </rPh>
    <rPh sb="143" eb="145">
      <t>ダンタイ</t>
    </rPh>
    <rPh sb="145" eb="147">
      <t>ヘイキン</t>
    </rPh>
    <rPh sb="148" eb="150">
      <t>シタマワ</t>
    </rPh>
    <rPh sb="155" eb="157">
      <t>コウシン</t>
    </rPh>
    <rPh sb="157" eb="159">
      <t>コウジ</t>
    </rPh>
    <rPh sb="160" eb="161">
      <t>ハジ</t>
    </rPh>
    <rPh sb="167" eb="169">
      <t>リュウドウ</t>
    </rPh>
    <rPh sb="169" eb="171">
      <t>ヒリツ</t>
    </rPh>
    <rPh sb="175" eb="177">
      <t>ネンド</t>
    </rPh>
    <rPh sb="178" eb="179">
      <t>ヤク</t>
    </rPh>
    <rPh sb="181" eb="182">
      <t>ブン</t>
    </rPh>
    <rPh sb="185" eb="186">
      <t>アタイ</t>
    </rPh>
    <rPh sb="196" eb="198">
      <t>キギョウ</t>
    </rPh>
    <rPh sb="198" eb="199">
      <t>サイ</t>
    </rPh>
    <rPh sb="199" eb="201">
      <t>ザンダカ</t>
    </rPh>
    <rPh sb="201" eb="202">
      <t>タイ</t>
    </rPh>
    <rPh sb="202" eb="204">
      <t>キュウスイ</t>
    </rPh>
    <rPh sb="204" eb="206">
      <t>シュウエキ</t>
    </rPh>
    <rPh sb="206" eb="208">
      <t>ヒリツ</t>
    </rPh>
    <rPh sb="209" eb="211">
      <t>ゾウカ</t>
    </rPh>
    <rPh sb="211" eb="213">
      <t>ケイコウ</t>
    </rPh>
    <rPh sb="224" eb="226">
      <t>ルイジ</t>
    </rPh>
    <rPh sb="226" eb="228">
      <t>ダンタイ</t>
    </rPh>
    <rPh sb="228" eb="230">
      <t>ヘイキン</t>
    </rPh>
    <rPh sb="232" eb="233">
      <t>ヨ</t>
    </rPh>
    <rPh sb="234" eb="235">
      <t>アタイ</t>
    </rPh>
    <rPh sb="242" eb="244">
      <t>シセツ</t>
    </rPh>
    <rPh sb="244" eb="246">
      <t>リヨウ</t>
    </rPh>
    <rPh sb="246" eb="247">
      <t>リツ</t>
    </rPh>
    <rPh sb="252" eb="254">
      <t>ヘイキン</t>
    </rPh>
    <rPh sb="255" eb="257">
      <t>シタマワ</t>
    </rPh>
    <rPh sb="258" eb="259">
      <t>アタイ</t>
    </rPh>
    <rPh sb="268" eb="270">
      <t>ハイスイ</t>
    </rPh>
    <rPh sb="270" eb="272">
      <t>シセツ</t>
    </rPh>
    <rPh sb="273" eb="275">
      <t>コウシン</t>
    </rPh>
    <rPh sb="276" eb="277">
      <t>サイ</t>
    </rPh>
    <rPh sb="287" eb="289">
      <t>ケントウ</t>
    </rPh>
    <rPh sb="290" eb="292">
      <t>ヒツヨウ</t>
    </rPh>
    <rPh sb="293" eb="295">
      <t>ジョウキョウ</t>
    </rPh>
    <rPh sb="299" eb="301">
      <t>ユウシュウ</t>
    </rPh>
    <rPh sb="301" eb="302">
      <t>リツ</t>
    </rPh>
    <rPh sb="303" eb="305">
      <t>ヘイキン</t>
    </rPh>
    <rPh sb="306" eb="307">
      <t>オオ</t>
    </rPh>
    <rPh sb="309" eb="311">
      <t>ウワマワ</t>
    </rPh>
    <rPh sb="318" eb="320">
      <t>ロウスイ</t>
    </rPh>
    <rPh sb="320" eb="321">
      <t>トウ</t>
    </rPh>
    <rPh sb="322" eb="324">
      <t>エイキョウ</t>
    </rPh>
    <rPh sb="325" eb="326">
      <t>スク</t>
    </rPh>
    <rPh sb="331" eb="332">
      <t>カンガ</t>
    </rPh>
    <phoneticPr fontId="4"/>
  </si>
  <si>
    <t>・創設期に布設した配水管の耐用年数が超えてきているため、右肩上がりの数値となってしまっている。今後数年間この傾向は続くものと考えられる。有形固定資産減価償却率も平均を超える値となっているが、更新工事を開始したことにより、近年は改善傾向にある。管路更新率については、平均を超える値となっているが、それでも全ての管路を更新するのに約150年かかる数値となっているため、施工方法等について検討が必要である。</t>
    <rPh sb="1" eb="4">
      <t>ソウセツキ</t>
    </rPh>
    <rPh sb="5" eb="7">
      <t>フセツ</t>
    </rPh>
    <rPh sb="9" eb="12">
      <t>ハイスイカン</t>
    </rPh>
    <rPh sb="13" eb="15">
      <t>タイヨウ</t>
    </rPh>
    <rPh sb="15" eb="17">
      <t>ネンスウ</t>
    </rPh>
    <rPh sb="18" eb="19">
      <t>コ</t>
    </rPh>
    <rPh sb="28" eb="30">
      <t>ミギカタ</t>
    </rPh>
    <rPh sb="30" eb="31">
      <t>ア</t>
    </rPh>
    <rPh sb="34" eb="36">
      <t>スウチ</t>
    </rPh>
    <rPh sb="47" eb="49">
      <t>コンゴ</t>
    </rPh>
    <rPh sb="49" eb="52">
      <t>スウネンカン</t>
    </rPh>
    <rPh sb="54" eb="56">
      <t>ケイコウ</t>
    </rPh>
    <rPh sb="57" eb="58">
      <t>ツヅ</t>
    </rPh>
    <rPh sb="62" eb="63">
      <t>カンガ</t>
    </rPh>
    <rPh sb="68" eb="70">
      <t>ユウケイ</t>
    </rPh>
    <rPh sb="70" eb="72">
      <t>コテイ</t>
    </rPh>
    <rPh sb="72" eb="74">
      <t>シサン</t>
    </rPh>
    <rPh sb="74" eb="76">
      <t>ゲンカ</t>
    </rPh>
    <rPh sb="76" eb="78">
      <t>ショウキャク</t>
    </rPh>
    <rPh sb="78" eb="79">
      <t>リツ</t>
    </rPh>
    <rPh sb="80" eb="82">
      <t>ヘイキン</t>
    </rPh>
    <rPh sb="83" eb="84">
      <t>コ</t>
    </rPh>
    <rPh sb="86" eb="87">
      <t>アタイ</t>
    </rPh>
    <rPh sb="95" eb="97">
      <t>コウシン</t>
    </rPh>
    <rPh sb="97" eb="99">
      <t>コウジ</t>
    </rPh>
    <rPh sb="100" eb="102">
      <t>カイシ</t>
    </rPh>
    <rPh sb="110" eb="112">
      <t>キンネン</t>
    </rPh>
    <rPh sb="113" eb="115">
      <t>カイゼン</t>
    </rPh>
    <rPh sb="115" eb="117">
      <t>ケイコウ</t>
    </rPh>
    <rPh sb="121" eb="123">
      <t>カンロ</t>
    </rPh>
    <rPh sb="123" eb="125">
      <t>コウシン</t>
    </rPh>
    <rPh sb="125" eb="126">
      <t>リツ</t>
    </rPh>
    <rPh sb="132" eb="134">
      <t>ヘイキン</t>
    </rPh>
    <rPh sb="135" eb="136">
      <t>コ</t>
    </rPh>
    <rPh sb="138" eb="139">
      <t>アタイ</t>
    </rPh>
    <rPh sb="151" eb="152">
      <t>スベ</t>
    </rPh>
    <rPh sb="154" eb="156">
      <t>カンロ</t>
    </rPh>
    <rPh sb="157" eb="159">
      <t>コウシン</t>
    </rPh>
    <rPh sb="163" eb="164">
      <t>ヤク</t>
    </rPh>
    <rPh sb="167" eb="168">
      <t>ネン</t>
    </rPh>
    <rPh sb="171" eb="173">
      <t>スウチ</t>
    </rPh>
    <rPh sb="182" eb="184">
      <t>セコウ</t>
    </rPh>
    <rPh sb="184" eb="186">
      <t>ホウホウ</t>
    </rPh>
    <rPh sb="186" eb="187">
      <t>トウ</t>
    </rPh>
    <rPh sb="191" eb="193">
      <t>ケントウ</t>
    </rPh>
    <rPh sb="194" eb="196">
      <t>ヒツヨウシタマワアタイハイスイシセツコウシンサイケントウヒツヨウジョウキョウユウシュウリツヘイキンオオウワマワロウスイトウエイキョウスクカンガ</t>
    </rPh>
    <phoneticPr fontId="4"/>
  </si>
  <si>
    <t xml:space="preserve">・経営収支比率は100%を超えているものの、料金回収率が類似団体平均を下回る値となってしまっている。近年では費用の削減により改善傾向にあったが、今後は、老朽化した管路・施設の更新工事を行うことから、減価償却費等の費用の増加が見込まれ、費用の削減のみによる対応は難しい。料金回収率の改善には水道料金の改定も検討しなければならない状態となっている。
・管路経年化率については、創設期に一斉に布設した配水管の耐用年数越えにより、急激に悪化してきている。更新工事を行ってはいるが、なかなか経年化率の改善には届かない状況である。
・資金面では、流動比率が悪化しているものの、企業債残高対給水収益比率とともに平均を上回っているので、ある程度余裕がある状態である。しかし更新工事に多大な費用が見込まれるため、慎重な資金計画の策定が必要である。
</t>
    <rPh sb="1" eb="3">
      <t>ケイエイ</t>
    </rPh>
    <rPh sb="3" eb="5">
      <t>シュウシ</t>
    </rPh>
    <rPh sb="5" eb="7">
      <t>ヒリツ</t>
    </rPh>
    <rPh sb="13" eb="14">
      <t>コ</t>
    </rPh>
    <rPh sb="22" eb="24">
      <t>リョウキン</t>
    </rPh>
    <rPh sb="24" eb="26">
      <t>カイシュウ</t>
    </rPh>
    <rPh sb="26" eb="27">
      <t>リツ</t>
    </rPh>
    <rPh sb="28" eb="30">
      <t>ルイジ</t>
    </rPh>
    <rPh sb="30" eb="32">
      <t>ダンタイ</t>
    </rPh>
    <rPh sb="32" eb="34">
      <t>ヘイキン</t>
    </rPh>
    <rPh sb="35" eb="37">
      <t>シタマワ</t>
    </rPh>
    <rPh sb="38" eb="39">
      <t>アタイ</t>
    </rPh>
    <rPh sb="50" eb="52">
      <t>キンネン</t>
    </rPh>
    <rPh sb="228" eb="229">
      <t>オコナ</t>
    </rPh>
    <rPh sb="240" eb="243">
      <t>ケイネンカ</t>
    </rPh>
    <rPh sb="243" eb="244">
      <t>リツ</t>
    </rPh>
    <rPh sb="245" eb="247">
      <t>カイゼン</t>
    </rPh>
    <rPh sb="249" eb="250">
      <t>トド</t>
    </rPh>
    <rPh sb="253" eb="255">
      <t>ジョウキョウ</t>
    </rPh>
    <rPh sb="261" eb="263">
      <t>シキン</t>
    </rPh>
    <rPh sb="263" eb="264">
      <t>メン</t>
    </rPh>
    <rPh sb="267" eb="269">
      <t>リュウドウ</t>
    </rPh>
    <rPh sb="269" eb="271">
      <t>ヒリツ</t>
    </rPh>
    <rPh sb="272" eb="274">
      <t>アッカ</t>
    </rPh>
    <rPh sb="282" eb="284">
      <t>キギョウ</t>
    </rPh>
    <rPh sb="284" eb="285">
      <t>サイ</t>
    </rPh>
    <rPh sb="285" eb="287">
      <t>ザンダカ</t>
    </rPh>
    <rPh sb="287" eb="288">
      <t>タイ</t>
    </rPh>
    <rPh sb="288" eb="290">
      <t>キュウスイ</t>
    </rPh>
    <rPh sb="290" eb="292">
      <t>シュウエキ</t>
    </rPh>
    <rPh sb="292" eb="294">
      <t>ヒリツ</t>
    </rPh>
    <rPh sb="298" eb="300">
      <t>ヘイキン</t>
    </rPh>
    <rPh sb="301" eb="303">
      <t>ウワマワ</t>
    </rPh>
    <rPh sb="312" eb="314">
      <t>テイド</t>
    </rPh>
    <rPh sb="314" eb="316">
      <t>ヨユウ</t>
    </rPh>
    <rPh sb="319" eb="321">
      <t>ジョウタイ</t>
    </rPh>
    <rPh sb="328" eb="330">
      <t>コウシン</t>
    </rPh>
    <rPh sb="330" eb="332">
      <t>コウジ</t>
    </rPh>
    <rPh sb="333" eb="335">
      <t>タダイ</t>
    </rPh>
    <rPh sb="336" eb="338">
      <t>ヒヨウ</t>
    </rPh>
    <rPh sb="339" eb="341">
      <t>ミコ</t>
    </rPh>
    <rPh sb="347" eb="349">
      <t>シンチョウ</t>
    </rPh>
    <rPh sb="350" eb="352">
      <t>シキン</t>
    </rPh>
    <rPh sb="352" eb="354">
      <t>ケイカク</t>
    </rPh>
    <rPh sb="355" eb="357">
      <t>サクテイ</t>
    </rPh>
    <rPh sb="358" eb="3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</si>
</sst>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0.02</c:v>
                </c:pt>
                <c:pt idx="1">
                  <c:v>0</c:v>
                </c:pt>
                <c:pt idx="2" formatCode="#,##0.00;&quot;△&quot;#,##0.00;&quot;-&quot;">
                  <c:v>0.7</c:v>
                </c:pt>
                <c:pt idx="3" formatCode="#,##0.00;&quot;△&quot;#,##0.00;&quot;-&quot;">
                  <c:v>0.89</c:v>
                </c:pt>
                <c:pt idx="4" formatCode="#,##0.00;&quot;△&quot;#,##0.00;&quot;-&quot;">
                  <c:v>0.63</c:v>
                </c:pt>
              </c:numCache>
            </c:numRef>
          </c:val>
          <c:extLst>
            <c:ext xmlns:c16="http://schemas.microsoft.com/office/drawing/2014/chart" uri="{C3380CC4-5D6E-409C-BE32-E72D297353CC}">
              <c16:uniqueId val="{00000000-0393-4DCA-8340-5C8F835ECD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0393-4DCA-8340-5C8F835ECD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54.85</c:v>
                </c:pt>
                <c:pt idx="1">
                  <c:v>55.32</c:v>
                </c:pt>
                <c:pt idx="2">
                  <c:v>55.9</c:v>
                </c:pt>
                <c:pt idx="3">
                  <c:v>55.91</c:v>
                </c:pt>
                <c:pt idx="4">
                  <c:v>54.9</c:v>
                </c:pt>
              </c:numCache>
            </c:numRef>
          </c:val>
          <c:extLst>
            <c:ext xmlns:c16="http://schemas.microsoft.com/office/drawing/2014/chart" uri="{C3380CC4-5D6E-409C-BE32-E72D297353CC}">
              <c16:uniqueId val="{00000000-04A2-40BF-8959-FC30EB77A4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04A2-40BF-8959-FC30EB77A4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93.43</c:v>
                </c:pt>
                <c:pt idx="1">
                  <c:v>92.61</c:v>
                </c:pt>
                <c:pt idx="2">
                  <c:v>91.98</c:v>
                </c:pt>
                <c:pt idx="3">
                  <c:v>92.02</c:v>
                </c:pt>
                <c:pt idx="4">
                  <c:v>92.58</c:v>
                </c:pt>
              </c:numCache>
            </c:numRef>
          </c:val>
          <c:extLst>
            <c:ext xmlns:c16="http://schemas.microsoft.com/office/drawing/2014/chart" uri="{C3380CC4-5D6E-409C-BE32-E72D297353CC}">
              <c16:uniqueId val="{00000000-807A-4262-AB54-FAEBFDAFFF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807A-4262-AB54-FAEBFDAFFF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111.64</c:v>
                </c:pt>
                <c:pt idx="1">
                  <c:v>115.94</c:v>
                </c:pt>
                <c:pt idx="2">
                  <c:v>117.85</c:v>
                </c:pt>
                <c:pt idx="3">
                  <c:v>119.66</c:v>
                </c:pt>
                <c:pt idx="4">
                  <c:v>111.36</c:v>
                </c:pt>
              </c:numCache>
            </c:numRef>
          </c:val>
          <c:extLst>
            <c:ext xmlns:c16="http://schemas.microsoft.com/office/drawing/2014/chart" uri="{C3380CC4-5D6E-409C-BE32-E72D297353CC}">
              <c16:uniqueId val="{00000000-549D-4366-912D-7B05778B14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549D-4366-912D-7B05778B14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62.94</c:v>
                </c:pt>
                <c:pt idx="1">
                  <c:v>64.150000000000006</c:v>
                </c:pt>
                <c:pt idx="2">
                  <c:v>63.03</c:v>
                </c:pt>
                <c:pt idx="3">
                  <c:v>60.8</c:v>
                </c:pt>
                <c:pt idx="4">
                  <c:v>59.23</c:v>
                </c:pt>
              </c:numCache>
            </c:numRef>
          </c:val>
          <c:extLst>
            <c:ext xmlns:c16="http://schemas.microsoft.com/office/drawing/2014/chart" uri="{C3380CC4-5D6E-409C-BE32-E72D297353CC}">
              <c16:uniqueId val="{00000000-484B-453E-AE9E-967E49FB77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484B-453E-AE9E-967E49FB77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19.940000000000001</c:v>
                </c:pt>
                <c:pt idx="3" formatCode="#,##0.00;&quot;△&quot;#,##0.00;&quot;-&quot;">
                  <c:v>26.2</c:v>
                </c:pt>
                <c:pt idx="4" formatCode="#,##0.00;&quot;△&quot;#,##0.00;&quot;-&quot;">
                  <c:v>32.799999999999997</c:v>
                </c:pt>
              </c:numCache>
            </c:numRef>
          </c:val>
          <c:extLst>
            <c:ext xmlns:c16="http://schemas.microsoft.com/office/drawing/2014/chart" uri="{C3380CC4-5D6E-409C-BE32-E72D297353CC}">
              <c16:uniqueId val="{00000000-E9E0-4377-9814-8D81BA1002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E9E0-4377-9814-8D81BA1002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AD-4288-8E60-56EF6B0D5B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57AD-4288-8E60-56EF6B0D5B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2529.67</c:v>
                </c:pt>
                <c:pt idx="1">
                  <c:v>4689.8100000000004</c:v>
                </c:pt>
                <c:pt idx="2">
                  <c:v>950.78</c:v>
                </c:pt>
                <c:pt idx="3">
                  <c:v>557.1</c:v>
                </c:pt>
                <c:pt idx="4">
                  <c:v>480.18</c:v>
                </c:pt>
              </c:numCache>
            </c:numRef>
          </c:val>
          <c:extLst>
            <c:ext xmlns:c16="http://schemas.microsoft.com/office/drawing/2014/chart" uri="{C3380CC4-5D6E-409C-BE32-E72D297353CC}">
              <c16:uniqueId val="{00000000-1ADE-4494-B227-5F542E1D18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1ADE-4494-B227-5F542E1D18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16.510000000000002</c:v>
                </c:pt>
                <c:pt idx="1">
                  <c:v>15.35</c:v>
                </c:pt>
                <c:pt idx="2">
                  <c:v>25.75</c:v>
                </c:pt>
                <c:pt idx="3">
                  <c:v>53.97</c:v>
                </c:pt>
                <c:pt idx="4">
                  <c:v>75.69</c:v>
                </c:pt>
              </c:numCache>
            </c:numRef>
          </c:val>
          <c:extLst>
            <c:ext xmlns:c16="http://schemas.microsoft.com/office/drawing/2014/chart" uri="{C3380CC4-5D6E-409C-BE32-E72D297353CC}">
              <c16:uniqueId val="{00000000-A01A-419A-B15A-FFD394E0EE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A01A-419A-B15A-FFD394E0EE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80.37</c:v>
                </c:pt>
                <c:pt idx="1">
                  <c:v>82.61</c:v>
                </c:pt>
                <c:pt idx="2">
                  <c:v>84.99</c:v>
                </c:pt>
                <c:pt idx="3">
                  <c:v>88.72</c:v>
                </c:pt>
                <c:pt idx="4">
                  <c:v>85.54</c:v>
                </c:pt>
              </c:numCache>
            </c:numRef>
          </c:val>
          <c:extLst>
            <c:ext xmlns:c16="http://schemas.microsoft.com/office/drawing/2014/chart" uri="{C3380CC4-5D6E-409C-BE32-E72D297353CC}">
              <c16:uniqueId val="{00000000-5BA1-4922-93AC-36CD38938A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5BA1-4922-93AC-36CD38938A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277.42</c:v>
                </c:pt>
                <c:pt idx="1">
                  <c:v>270.12</c:v>
                </c:pt>
                <c:pt idx="2">
                  <c:v>262.72000000000003</c:v>
                </c:pt>
                <c:pt idx="3">
                  <c:v>251.98</c:v>
                </c:pt>
                <c:pt idx="4">
                  <c:v>261.85000000000002</c:v>
                </c:pt>
              </c:numCache>
            </c:numRef>
          </c:val>
          <c:extLst>
            <c:ext xmlns:c16="http://schemas.microsoft.com/office/drawing/2014/chart" uri="{C3380CC4-5D6E-409C-BE32-E72D297353CC}">
              <c16:uniqueId val="{00000000-B3F8-4FF0-BFDF-6CBDB060B2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B3F8-4FF0-BFDF-6CBDB060B2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八匝水道企業団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87.42</v>
      </c>
      <c r="J10" s="53"/>
      <c r="K10" s="53"/>
      <c r="L10" s="53"/>
      <c r="M10" s="53"/>
      <c r="N10" s="53"/>
      <c r="O10" s="64"/>
      <c r="P10" s="54">
        <f>データ!$P$6</f>
        <v>87.6</v>
      </c>
      <c r="Q10" s="54"/>
      <c r="R10" s="54"/>
      <c r="S10" s="54"/>
      <c r="T10" s="54"/>
      <c r="U10" s="54"/>
      <c r="V10" s="54"/>
      <c r="W10" s="61">
        <f>データ!$Q$6</f>
        <v>4532</v>
      </c>
      <c r="X10" s="61"/>
      <c r="Y10" s="61"/>
      <c r="Z10" s="61"/>
      <c r="AA10" s="61"/>
      <c r="AB10" s="61"/>
      <c r="AC10" s="61"/>
      <c r="AD10" s="2"/>
      <c r="AE10" s="2"/>
      <c r="AF10" s="2"/>
      <c r="AG10" s="2"/>
      <c r="AH10" s="4"/>
      <c r="AI10" s="4"/>
      <c r="AJ10" s="4"/>
      <c r="AK10" s="4"/>
      <c r="AL10" s="61">
        <f>データ!$U$6</f>
        <v>39276</v>
      </c>
      <c r="AM10" s="61"/>
      <c r="AN10" s="61"/>
      <c r="AO10" s="61"/>
      <c r="AP10" s="61"/>
      <c r="AQ10" s="61"/>
      <c r="AR10" s="61"/>
      <c r="AS10" s="61"/>
      <c r="AT10" s="52">
        <f>データ!$V$6</f>
        <v>119.3</v>
      </c>
      <c r="AU10" s="53"/>
      <c r="AV10" s="53"/>
      <c r="AW10" s="53"/>
      <c r="AX10" s="53"/>
      <c r="AY10" s="53"/>
      <c r="AZ10" s="53"/>
      <c r="BA10" s="53"/>
      <c r="BB10" s="54">
        <f>データ!$W$6</f>
        <v>329.22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k7RfahgEX6CsGsfp0BGh2rBWVxA3Y4qn4PlUSli6IGFJd06k3n45QNNzLOKq3AU9RkVUb4kmss1+zsJ09eopQ==" saltValue="TrOcrPg+HlKMVBVRMaJVS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128791</v>
      </c>
      <c r="D6" s="34">
        <f t="shared" si="3"/>
        <v>46</v>
      </c>
      <c r="E6" s="34">
        <f t="shared" si="3"/>
        <v>1</v>
      </c>
      <c r="F6" s="34">
        <f t="shared" si="3"/>
        <v>0</v>
      </c>
      <c r="G6" s="34">
        <f t="shared" si="3"/>
        <v>1</v>
      </c>
      <c r="H6" s="34" t="str">
        <f t="shared" si="3"/>
        <v>千葉県　八匝水道企業団</v>
      </c>
      <c r="I6" s="34" t="str">
        <f t="shared" si="3"/>
        <v>法適用</v>
      </c>
      <c r="J6" s="34" t="str">
        <f t="shared" si="3"/>
        <v>水道事業</v>
      </c>
      <c r="K6" s="34" t="str">
        <f t="shared" si="3"/>
        <v>末端給水事業</v>
      </c>
      <c r="L6" s="34" t="str">
        <f t="shared" si="3"/>
        <v>A5</v>
      </c>
      <c r="M6" s="34" t="str">
        <f t="shared" si="3"/>
        <v>自治体職員</v>
      </c>
      <c r="N6" s="35" t="str">
        <f t="shared" si="3"/>
        <v>-</v>
      </c>
      <c r="O6" s="35">
        <f t="shared" si="3"/>
        <v>87.42</v>
      </c>
      <c r="P6" s="35">
        <f t="shared" si="3"/>
        <v>87.6</v>
      </c>
      <c r="Q6" s="35">
        <f t="shared" si="3"/>
        <v>4532</v>
      </c>
      <c r="R6" s="35" t="str">
        <f t="shared" si="3"/>
        <v>-</v>
      </c>
      <c r="S6" s="35" t="str">
        <f t="shared" si="3"/>
        <v>-</v>
      </c>
      <c r="T6" s="35" t="str">
        <f t="shared" si="3"/>
        <v>-</v>
      </c>
      <c r="U6" s="35">
        <f t="shared" si="3"/>
        <v>39276</v>
      </c>
      <c r="V6" s="35">
        <f t="shared" si="3"/>
        <v>119.3</v>
      </c>
      <c r="W6" s="35">
        <f t="shared" si="3"/>
        <v>329.22</v>
      </c>
      <c r="X6" s="36">
        <f>IF(X7="",NA(),X7)</f>
        <v>111.64</v>
      </c>
      <c r="Y6" s="36">
        <f t="shared" ref="Y6:AG6" si="4">IF(Y7="",NA(),Y7)</f>
        <v>115.94</v>
      </c>
      <c r="Z6" s="36">
        <f t="shared" si="4"/>
        <v>117.85</v>
      </c>
      <c r="AA6" s="36">
        <f t="shared" si="4"/>
        <v>119.66</v>
      </c>
      <c r="AB6" s="36">
        <f t="shared" si="4"/>
        <v>111.36</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2529.67</v>
      </c>
      <c r="AU6" s="36">
        <f t="shared" ref="AU6:BC6" si="6">IF(AU7="",NA(),AU7)</f>
        <v>4689.8100000000004</v>
      </c>
      <c r="AV6" s="36">
        <f t="shared" si="6"/>
        <v>950.78</v>
      </c>
      <c r="AW6" s="36">
        <f t="shared" si="6"/>
        <v>557.1</v>
      </c>
      <c r="AX6" s="36">
        <f t="shared" si="6"/>
        <v>480.18</v>
      </c>
      <c r="AY6" s="36">
        <f t="shared" si="6"/>
        <v>371.31</v>
      </c>
      <c r="AZ6" s="36">
        <f t="shared" si="6"/>
        <v>377.63</v>
      </c>
      <c r="BA6" s="36">
        <f t="shared" si="6"/>
        <v>357.34</v>
      </c>
      <c r="BB6" s="36">
        <f t="shared" si="6"/>
        <v>366.03</v>
      </c>
      <c r="BC6" s="36">
        <f t="shared" si="6"/>
        <v>365.18</v>
      </c>
      <c r="BD6" s="35" t="str">
        <f>IF(BD7="","",IF(BD7="-","【-】","【"&amp;SUBSTITUTE(TEXT(BD7,"#,##0.00"),"-","△")&amp;"】"))</f>
        <v>【264.97】</v>
      </c>
      <c r="BE6" s="36">
        <f>IF(BE7="",NA(),BE7)</f>
        <v>16.510000000000002</v>
      </c>
      <c r="BF6" s="36">
        <f t="shared" ref="BF6:BN6" si="7">IF(BF7="",NA(),BF7)</f>
        <v>15.35</v>
      </c>
      <c r="BG6" s="36">
        <f t="shared" si="7"/>
        <v>25.75</v>
      </c>
      <c r="BH6" s="36">
        <f t="shared" si="7"/>
        <v>53.97</v>
      </c>
      <c r="BI6" s="36">
        <f t="shared" si="7"/>
        <v>75.69</v>
      </c>
      <c r="BJ6" s="36">
        <f t="shared" si="7"/>
        <v>373.09</v>
      </c>
      <c r="BK6" s="36">
        <f t="shared" si="7"/>
        <v>364.71</v>
      </c>
      <c r="BL6" s="36">
        <f t="shared" si="7"/>
        <v>373.69</v>
      </c>
      <c r="BM6" s="36">
        <f t="shared" si="7"/>
        <v>370.12</v>
      </c>
      <c r="BN6" s="36">
        <f t="shared" si="7"/>
        <v>371.65</v>
      </c>
      <c r="BO6" s="35" t="str">
        <f>IF(BO7="","",IF(BO7="-","【-】","【"&amp;SUBSTITUTE(TEXT(BO7,"#,##0.00"),"-","△")&amp;"】"))</f>
        <v>【266.61】</v>
      </c>
      <c r="BP6" s="36">
        <f>IF(BP7="",NA(),BP7)</f>
        <v>80.37</v>
      </c>
      <c r="BQ6" s="36">
        <f t="shared" ref="BQ6:BY6" si="8">IF(BQ7="",NA(),BQ7)</f>
        <v>82.61</v>
      </c>
      <c r="BR6" s="36">
        <f t="shared" si="8"/>
        <v>84.99</v>
      </c>
      <c r="BS6" s="36">
        <f t="shared" si="8"/>
        <v>88.72</v>
      </c>
      <c r="BT6" s="36">
        <f t="shared" si="8"/>
        <v>85.54</v>
      </c>
      <c r="BU6" s="36">
        <f t="shared" si="8"/>
        <v>99.99</v>
      </c>
      <c r="BV6" s="36">
        <f t="shared" si="8"/>
        <v>100.65</v>
      </c>
      <c r="BW6" s="36">
        <f t="shared" si="8"/>
        <v>99.87</v>
      </c>
      <c r="BX6" s="36">
        <f t="shared" si="8"/>
        <v>100.42</v>
      </c>
      <c r="BY6" s="36">
        <f t="shared" si="8"/>
        <v>98.77</v>
      </c>
      <c r="BZ6" s="35" t="str">
        <f>IF(BZ7="","",IF(BZ7="-","【-】","【"&amp;SUBSTITUTE(TEXT(BZ7,"#,##0.00"),"-","△")&amp;"】"))</f>
        <v>【103.24】</v>
      </c>
      <c r="CA6" s="36">
        <f>IF(CA7="",NA(),CA7)</f>
        <v>277.42</v>
      </c>
      <c r="CB6" s="36">
        <f t="shared" ref="CB6:CJ6" si="9">IF(CB7="",NA(),CB7)</f>
        <v>270.12</v>
      </c>
      <c r="CC6" s="36">
        <f t="shared" si="9"/>
        <v>262.72000000000003</v>
      </c>
      <c r="CD6" s="36">
        <f t="shared" si="9"/>
        <v>251.98</v>
      </c>
      <c r="CE6" s="36">
        <f t="shared" si="9"/>
        <v>261.85000000000002</v>
      </c>
      <c r="CF6" s="36">
        <f t="shared" si="9"/>
        <v>171.15</v>
      </c>
      <c r="CG6" s="36">
        <f t="shared" si="9"/>
        <v>170.19</v>
      </c>
      <c r="CH6" s="36">
        <f t="shared" si="9"/>
        <v>171.81</v>
      </c>
      <c r="CI6" s="36">
        <f t="shared" si="9"/>
        <v>171.67</v>
      </c>
      <c r="CJ6" s="36">
        <f t="shared" si="9"/>
        <v>173.67</v>
      </c>
      <c r="CK6" s="35" t="str">
        <f>IF(CK7="","",IF(CK7="-","【-】","【"&amp;SUBSTITUTE(TEXT(CK7,"#,##0.00"),"-","△")&amp;"】"))</f>
        <v>【168.38】</v>
      </c>
      <c r="CL6" s="36">
        <f>IF(CL7="",NA(),CL7)</f>
        <v>54.85</v>
      </c>
      <c r="CM6" s="36">
        <f t="shared" ref="CM6:CU6" si="10">IF(CM7="",NA(),CM7)</f>
        <v>55.32</v>
      </c>
      <c r="CN6" s="36">
        <f t="shared" si="10"/>
        <v>55.9</v>
      </c>
      <c r="CO6" s="36">
        <f t="shared" si="10"/>
        <v>55.91</v>
      </c>
      <c r="CP6" s="36">
        <f t="shared" si="10"/>
        <v>54.9</v>
      </c>
      <c r="CQ6" s="36">
        <f t="shared" si="10"/>
        <v>58.53</v>
      </c>
      <c r="CR6" s="36">
        <f t="shared" si="10"/>
        <v>59.01</v>
      </c>
      <c r="CS6" s="36">
        <f t="shared" si="10"/>
        <v>60.03</v>
      </c>
      <c r="CT6" s="36">
        <f t="shared" si="10"/>
        <v>59.74</v>
      </c>
      <c r="CU6" s="36">
        <f t="shared" si="10"/>
        <v>59.67</v>
      </c>
      <c r="CV6" s="35" t="str">
        <f>IF(CV7="","",IF(CV7="-","【-】","【"&amp;SUBSTITUTE(TEXT(CV7,"#,##0.00"),"-","△")&amp;"】"))</f>
        <v>【60.00】</v>
      </c>
      <c r="CW6" s="36">
        <f>IF(CW7="",NA(),CW7)</f>
        <v>93.43</v>
      </c>
      <c r="CX6" s="36">
        <f t="shared" ref="CX6:DF6" si="11">IF(CX7="",NA(),CX7)</f>
        <v>92.61</v>
      </c>
      <c r="CY6" s="36">
        <f t="shared" si="11"/>
        <v>91.98</v>
      </c>
      <c r="CZ6" s="36">
        <f t="shared" si="11"/>
        <v>92.02</v>
      </c>
      <c r="DA6" s="36">
        <f t="shared" si="11"/>
        <v>92.58</v>
      </c>
      <c r="DB6" s="36">
        <f t="shared" si="11"/>
        <v>85.26</v>
      </c>
      <c r="DC6" s="36">
        <f t="shared" si="11"/>
        <v>85.37</v>
      </c>
      <c r="DD6" s="36">
        <f t="shared" si="11"/>
        <v>84.81</v>
      </c>
      <c r="DE6" s="36">
        <f t="shared" si="11"/>
        <v>84.8</v>
      </c>
      <c r="DF6" s="36">
        <f t="shared" si="11"/>
        <v>84.6</v>
      </c>
      <c r="DG6" s="35" t="str">
        <f>IF(DG7="","",IF(DG7="-","【-】","【"&amp;SUBSTITUTE(TEXT(DG7,"#,##0.00"),"-","△")&amp;"】"))</f>
        <v>【89.80】</v>
      </c>
      <c r="DH6" s="36">
        <f>IF(DH7="",NA(),DH7)</f>
        <v>62.94</v>
      </c>
      <c r="DI6" s="36">
        <f t="shared" ref="DI6:DQ6" si="12">IF(DI7="",NA(),DI7)</f>
        <v>64.150000000000006</v>
      </c>
      <c r="DJ6" s="36">
        <f t="shared" si="12"/>
        <v>63.03</v>
      </c>
      <c r="DK6" s="36">
        <f t="shared" si="12"/>
        <v>60.8</v>
      </c>
      <c r="DL6" s="36">
        <f t="shared" si="12"/>
        <v>59.23</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5">
        <f t="shared" ref="DT6:EB6" si="13">IF(DT7="",NA(),DT7)</f>
        <v>0</v>
      </c>
      <c r="DU6" s="36">
        <f t="shared" si="13"/>
        <v>19.940000000000001</v>
      </c>
      <c r="DV6" s="36">
        <f t="shared" si="13"/>
        <v>26.2</v>
      </c>
      <c r="DW6" s="36">
        <f t="shared" si="13"/>
        <v>32.799999999999997</v>
      </c>
      <c r="DX6" s="36">
        <f t="shared" si="13"/>
        <v>10.54</v>
      </c>
      <c r="DY6" s="36">
        <f t="shared" si="13"/>
        <v>12.03</v>
      </c>
      <c r="DZ6" s="36">
        <f t="shared" si="13"/>
        <v>12.19</v>
      </c>
      <c r="EA6" s="36">
        <f t="shared" si="13"/>
        <v>15.1</v>
      </c>
      <c r="EB6" s="36">
        <f t="shared" si="13"/>
        <v>17.12</v>
      </c>
      <c r="EC6" s="35" t="str">
        <f>IF(EC7="","",IF(EC7="-","【-】","【"&amp;SUBSTITUTE(TEXT(EC7,"#,##0.00"),"-","△")&amp;"】"))</f>
        <v>【19.44】</v>
      </c>
      <c r="ED6" s="36">
        <f>IF(ED7="",NA(),ED7)</f>
        <v>0.02</v>
      </c>
      <c r="EE6" s="35">
        <f t="shared" ref="EE6:EM6" si="14">IF(EE7="",NA(),EE7)</f>
        <v>0</v>
      </c>
      <c r="EF6" s="36">
        <f t="shared" si="14"/>
        <v>0.7</v>
      </c>
      <c r="EG6" s="36">
        <f t="shared" si="14"/>
        <v>0.89</v>
      </c>
      <c r="EH6" s="36">
        <f t="shared" si="14"/>
        <v>0.63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128791</v>
      </c>
      <c r="D7" s="38">
        <v>46</v>
      </c>
      <c r="E7" s="38">
        <v>1</v>
      </c>
      <c r="F7" s="38">
        <v>0</v>
      </c>
      <c r="G7" s="38">
        <v>1</v>
      </c>
      <c r="H7" s="38" t="s">
        <v>93</v>
      </c>
      <c r="I7" s="38" t="s">
        <v>94</v>
      </c>
      <c r="J7" s="38" t="s">
        <v>95</v>
      </c>
      <c r="K7" s="38" t="s">
        <v>96</v>
      </c>
      <c r="L7" s="38" t="s">
        <v>97</v>
      </c>
      <c r="M7" s="38" t="s">
        <v>98</v>
      </c>
      <c r="N7" s="39" t="s">
        <v>99</v>
      </c>
      <c r="O7" s="39">
        <v>87.42</v>
      </c>
      <c r="P7" s="39">
        <v>87.6</v>
      </c>
      <c r="Q7" s="39">
        <v>4532</v>
      </c>
      <c r="R7" s="39" t="s">
        <v>99</v>
      </c>
      <c r="S7" s="39" t="s">
        <v>99</v>
      </c>
      <c r="T7" s="39" t="s">
        <v>99</v>
      </c>
      <c r="U7" s="39">
        <v>39276</v>
      </c>
      <c r="V7" s="39">
        <v>119.3</v>
      </c>
      <c r="W7" s="39">
        <v>329.22</v>
      </c>
      <c r="X7" s="39">
        <v>111.64</v>
      </c>
      <c r="Y7" s="39">
        <v>115.94</v>
      </c>
      <c r="Z7" s="39">
        <v>117.85</v>
      </c>
      <c r="AA7" s="39">
        <v>119.66</v>
      </c>
      <c r="AB7" s="39">
        <v>111.36</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2529.67</v>
      </c>
      <c r="AU7" s="39">
        <v>4689.8100000000004</v>
      </c>
      <c r="AV7" s="39">
        <v>950.78</v>
      </c>
      <c r="AW7" s="39">
        <v>557.1</v>
      </c>
      <c r="AX7" s="39">
        <v>480.18</v>
      </c>
      <c r="AY7" s="39">
        <v>371.31</v>
      </c>
      <c r="AZ7" s="39">
        <v>377.63</v>
      </c>
      <c r="BA7" s="39">
        <v>357.34</v>
      </c>
      <c r="BB7" s="39">
        <v>366.03</v>
      </c>
      <c r="BC7" s="39">
        <v>365.18</v>
      </c>
      <c r="BD7" s="39">
        <v>264.97000000000003</v>
      </c>
      <c r="BE7" s="39">
        <v>16.510000000000002</v>
      </c>
      <c r="BF7" s="39">
        <v>15.35</v>
      </c>
      <c r="BG7" s="39">
        <v>25.75</v>
      </c>
      <c r="BH7" s="39">
        <v>53.97</v>
      </c>
      <c r="BI7" s="39">
        <v>75.69</v>
      </c>
      <c r="BJ7" s="39">
        <v>373.09</v>
      </c>
      <c r="BK7" s="39">
        <v>364.71</v>
      </c>
      <c r="BL7" s="39">
        <v>373.69</v>
      </c>
      <c r="BM7" s="39">
        <v>370.12</v>
      </c>
      <c r="BN7" s="39">
        <v>371.65</v>
      </c>
      <c r="BO7" s="39">
        <v>266.61</v>
      </c>
      <c r="BP7" s="39">
        <v>80.37</v>
      </c>
      <c r="BQ7" s="39">
        <v>82.61</v>
      </c>
      <c r="BR7" s="39">
        <v>84.99</v>
      </c>
      <c r="BS7" s="39">
        <v>88.72</v>
      </c>
      <c r="BT7" s="39">
        <v>85.54</v>
      </c>
      <c r="BU7" s="39">
        <v>99.99</v>
      </c>
      <c r="BV7" s="39">
        <v>100.65</v>
      </c>
      <c r="BW7" s="39">
        <v>99.87</v>
      </c>
      <c r="BX7" s="39">
        <v>100.42</v>
      </c>
      <c r="BY7" s="39">
        <v>98.77</v>
      </c>
      <c r="BZ7" s="39">
        <v>103.24</v>
      </c>
      <c r="CA7" s="39">
        <v>277.42</v>
      </c>
      <c r="CB7" s="39">
        <v>270.12</v>
      </c>
      <c r="CC7" s="39">
        <v>262.72000000000003</v>
      </c>
      <c r="CD7" s="39">
        <v>251.98</v>
      </c>
      <c r="CE7" s="39">
        <v>261.85000000000002</v>
      </c>
      <c r="CF7" s="39">
        <v>171.15</v>
      </c>
      <c r="CG7" s="39">
        <v>170.19</v>
      </c>
      <c r="CH7" s="39">
        <v>171.81</v>
      </c>
      <c r="CI7" s="39">
        <v>171.67</v>
      </c>
      <c r="CJ7" s="39">
        <v>173.67</v>
      </c>
      <c r="CK7" s="39">
        <v>168.38</v>
      </c>
      <c r="CL7" s="39">
        <v>54.85</v>
      </c>
      <c r="CM7" s="39">
        <v>55.32</v>
      </c>
      <c r="CN7" s="39">
        <v>55.9</v>
      </c>
      <c r="CO7" s="39">
        <v>55.91</v>
      </c>
      <c r="CP7" s="39">
        <v>54.9</v>
      </c>
      <c r="CQ7" s="39">
        <v>58.53</v>
      </c>
      <c r="CR7" s="39">
        <v>59.01</v>
      </c>
      <c r="CS7" s="39">
        <v>60.03</v>
      </c>
      <c r="CT7" s="39">
        <v>59.74</v>
      </c>
      <c r="CU7" s="39">
        <v>59.67</v>
      </c>
      <c r="CV7" s="39">
        <v>60</v>
      </c>
      <c r="CW7" s="39">
        <v>93.43</v>
      </c>
      <c r="CX7" s="39">
        <v>92.61</v>
      </c>
      <c r="CY7" s="39">
        <v>91.98</v>
      </c>
      <c r="CZ7" s="39">
        <v>92.02</v>
      </c>
      <c r="DA7" s="39">
        <v>92.58</v>
      </c>
      <c r="DB7" s="39">
        <v>85.26</v>
      </c>
      <c r="DC7" s="39">
        <v>85.37</v>
      </c>
      <c r="DD7" s="39">
        <v>84.81</v>
      </c>
      <c r="DE7" s="39">
        <v>84.8</v>
      </c>
      <c r="DF7" s="39">
        <v>84.6</v>
      </c>
      <c r="DG7" s="39">
        <v>89.8</v>
      </c>
      <c r="DH7" s="39">
        <v>62.94</v>
      </c>
      <c r="DI7" s="39">
        <v>64.150000000000006</v>
      </c>
      <c r="DJ7" s="39">
        <v>63.03</v>
      </c>
      <c r="DK7" s="39">
        <v>60.8</v>
      </c>
      <c r="DL7" s="39">
        <v>59.23</v>
      </c>
      <c r="DM7" s="39">
        <v>45.75</v>
      </c>
      <c r="DN7" s="39">
        <v>46.9</v>
      </c>
      <c r="DO7" s="39">
        <v>47.28</v>
      </c>
      <c r="DP7" s="39">
        <v>47.66</v>
      </c>
      <c r="DQ7" s="39">
        <v>48.17</v>
      </c>
      <c r="DR7" s="39">
        <v>49.59</v>
      </c>
      <c r="DS7" s="39">
        <v>0</v>
      </c>
      <c r="DT7" s="39">
        <v>0</v>
      </c>
      <c r="DU7" s="39">
        <v>19.940000000000001</v>
      </c>
      <c r="DV7" s="39">
        <v>26.2</v>
      </c>
      <c r="DW7" s="39">
        <v>32.799999999999997</v>
      </c>
      <c r="DX7" s="39">
        <v>10.54</v>
      </c>
      <c r="DY7" s="39">
        <v>12.03</v>
      </c>
      <c r="DZ7" s="39">
        <v>12.19</v>
      </c>
      <c r="EA7" s="39">
        <v>15.1</v>
      </c>
      <c r="EB7" s="39">
        <v>17.12</v>
      </c>
      <c r="EC7" s="39">
        <v>19.440000000000001</v>
      </c>
      <c r="ED7" s="39">
        <v>0.02</v>
      </c>
      <c r="EE7" s="39">
        <v>0</v>
      </c>
      <c r="EF7" s="39">
        <v>0.7</v>
      </c>
      <c r="EG7" s="39">
        <v>0.89</v>
      </c>
      <c r="EH7" s="39">
        <v>0.63</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2021-02-24T02:12:52Z</cp:lastPrinted>
  <dcterms:created xsi:type="dcterms:W3CDTF">2020-12-04T02:06:43Z</dcterms:created>
  <dcterms:modified xsi:type="dcterms:W3CDTF">2021-02-24T02:12:54Z</dcterms:modified>
  <cp:category/>
</cp:coreProperties>
</file>