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80 地域\"/>
    </mc:Choice>
  </mc:AlternateContent>
  <workbookProtection workbookAlgorithmName="SHA-512" workbookHashValue="/KhYSWrZIqkZcYvENAGsK5rns5dEge/AqR+0FX4/a5VeRiE78KiZT+/pMDS698Q5xgw2I5xMq5qseZ+hDDOdCA==" workbookSaltValue="0KcECXP9YqdrmiEpZb915g==" workbookSpinCount="100000" lockStructure="1"/>
  <bookViews>
    <workbookView xWindow="20370" yWindow="-273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AD8" i="4"/>
  <c r="W8" i="4"/>
  <c r="I8" i="4"/>
  <c r="B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<sst xmlns="http://schemas.openxmlformats.org/spreadsheetml/2006/main" count="247" uniqueCount="119">
  <si>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</si>
  <si>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</si>
  <si>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</si>
  <si>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</si>
  <si>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</si>
  <si>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</si>
  <si>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</si>
  <si>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</si>
  <si>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</si>
  <si>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</si>
  <si>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</si>
  <si>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</si>
  <si>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</si>
  <si>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</si>
  <si>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</si>
  <si>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</si>
  <si>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</si>
  <si>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</si>
  <si>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</si>
  <si>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</si>
  <si>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</si>
  <si>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</si>
  <si>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</si>
  <si>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</si>
  <si>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</si>
  <si>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</si>
  <si>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</si>
  <si>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</si>
  <si>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</si>
  <si>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</si>
  <si>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</si>
  <si>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</si>
  <si>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</si>
  <si>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</si>
  <si>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</si>
  <si>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</si>
  <si>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</si>
  <si>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</si>
  <si>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</si>
  <si>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</si>
  <si>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</si>
  <si>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</si>
  <si>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</si>
  <si>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</si>
  <si>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</si>
  <si>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</si>
  <si>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</si>
  <si>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</si>
  <si>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</si>
  <si>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</si>
  <si>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</si>
  <si>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</si>
  <si>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</si>
  <si>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</si>
  <si>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</si>
  <si>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</si>
  <si>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</si>
  <si>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</si>
  <si>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</si>
  <si>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</si>
  <si>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</si>
  <si>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</si>
  <si>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</si>
  <si>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</si>
  <si>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</si>
  <si>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</si>
  <si>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</si>
  <si>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</si>
  <si>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</si>
  <si>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</si>
  <si>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</si>
  <si>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</si>
  <si>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</si>
  <si>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</si>
  <si>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</si>
  <si>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</si>
  <si>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</si>
  <si>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</si>
  <si>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</si>
  <si>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</si>
  <si>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</si>
  <si>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</si>
  <si>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</si>
  <si>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</si>
  <si>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</si>
  <si>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</si>
  <si>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</si>
  <si>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</si>
  <si>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</si>
  <si>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</si>
  <si>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</si>
  <si>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</si>
  <si>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</si>
  <si>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</si>
  <si>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</si>
  <si>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</si>
  <si>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</si>
  <si>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</si>
  <si>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</si>
  <si>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</si>
  <si>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</si>
  <si>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</si>
  <si>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</si>
  <si>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</si>
  <si>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</si>
  <si>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</si>
  <si>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</si>
  <si>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</si>
  <si>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</si>
  <si>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</si>
  <si>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</si>
  <si>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</si>
  <si>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</si>
  <si>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</si>
  <si>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</si>
  <si>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</si>
  <si>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全体的に人口減少は今後も見込まれるが、新規設置基数による使用人数の増と、使用水量の微増は望まれる。また、経年劣化による修繕費の増加も見込まれる。　　　　　　　　　　　　　　　　　　　　使用料金の改定等を実施し、経営改善を図っていく必要がある。</t>
    <phoneticPr fontId="4"/>
  </si>
  <si>
    <t>管渠について、維持管理は個人負担であり、町では把握していない。　　　　　　　　　　　　　　　　　　　　　浄化槽本体について、平成16年度の事業開始から現在15年目となるが耐用年数を超えるものは無い。　　　　また、経年劣化等による破損が見られるものについては、その都度修繕を実施しているが、老朽化に対して具体的な対応計画は作成していない。　　　　　　　　　　　　　　　　　　　　今後必要に応じて作成を検討する。</t>
    <phoneticPr fontId="4"/>
  </si>
  <si>
    <t>①収益的収支比率については、数値が100%未満であり、かつ年々減少傾向にあるので、更なる施設修繕費用の削減、施設修繕等に充てる財源の確保、経費回収率など経営改善を図っていく必要がある。
⑤経費回収率については、災害による使用料の減免のため、昨年度より若干減少したが、類似団体平均値以上の数値となっている。しかし、数値が100%未満であるため、適正な使用料収入の確保及び汚水処理費の削減に努める。
⑥汚水処理原価については、横ばいとなっており、類似団体平均値以下となっている。明確な数値基準はないものの、経年比較や現状分析を実施し、汚水処理に係るコストの改善が必要である。
⑦施設利用率については、横ばいではあるが若干減少した。人口減少による晴天時一日平均処理水量の減少によるものと考える。
⑧水洗化率について類似団体平均値以上の数値を維持しており、経年比較による増減はない。
使用料収入の向上を図るため、将来の見込みを踏まえ、水洗化率向上に向け今後も分析していく必要がある。</t>
    <rPh sb="14" eb="16">
      <t>スウチ</t>
    </rPh>
    <rPh sb="41" eb="42">
      <t>サラ</t>
    </rPh>
    <rPh sb="44" eb="46">
      <t>シセツ</t>
    </rPh>
    <rPh sb="46" eb="48">
      <t>シュウゼン</t>
    </rPh>
    <rPh sb="48" eb="50">
      <t>ヒヨウ</t>
    </rPh>
    <rPh sb="51" eb="53">
      <t>サクゲン</t>
    </rPh>
    <rPh sb="54" eb="56">
      <t>シセツ</t>
    </rPh>
    <rPh sb="56" eb="58">
      <t>シュウゼン</t>
    </rPh>
    <rPh sb="105" eb="107">
      <t>サイガイ</t>
    </rPh>
    <rPh sb="110" eb="113">
      <t>シヨウリョウ</t>
    </rPh>
    <rPh sb="114" eb="116">
      <t>ゲンメン</t>
    </rPh>
    <rPh sb="120" eb="123">
      <t>サクネンド</t>
    </rPh>
    <rPh sb="125" eb="127">
      <t>ジャッカン</t>
    </rPh>
    <rPh sb="127" eb="129">
      <t>ゲンショウ</t>
    </rPh>
    <rPh sb="133" eb="135">
      <t>ルイジ</t>
    </rPh>
    <rPh sb="135" eb="137">
      <t>ダンタイ</t>
    </rPh>
    <rPh sb="139" eb="140">
      <t>チ</t>
    </rPh>
    <rPh sb="143" eb="145">
      <t>スウチ</t>
    </rPh>
    <rPh sb="171" eb="173">
      <t>テキセイ</t>
    </rPh>
    <rPh sb="174" eb="177">
      <t>シヨウリョウ</t>
    </rPh>
    <rPh sb="177" eb="179">
      <t>シュウニュウ</t>
    </rPh>
    <rPh sb="180" eb="182">
      <t>カクホ</t>
    </rPh>
    <rPh sb="182" eb="183">
      <t>オヨ</t>
    </rPh>
    <rPh sb="184" eb="186">
      <t>オスイ</t>
    </rPh>
    <rPh sb="186" eb="188">
      <t>ショリ</t>
    </rPh>
    <rPh sb="188" eb="189">
      <t>ヒ</t>
    </rPh>
    <rPh sb="190" eb="192">
      <t>サクゲン</t>
    </rPh>
    <rPh sb="193" eb="194">
      <t>ツト</t>
    </rPh>
    <rPh sb="211" eb="212">
      <t>ヨコ</t>
    </rPh>
    <rPh sb="221" eb="228">
      <t>ルイジダンタイヘイキンチ</t>
    </rPh>
    <rPh sb="228" eb="230">
      <t>イカ</t>
    </rPh>
    <rPh sb="237" eb="239">
      <t>メイカク</t>
    </rPh>
    <rPh sb="240" eb="242">
      <t>スウチ</t>
    </rPh>
    <rPh sb="242" eb="244">
      <t>キジュン</t>
    </rPh>
    <rPh sb="251" eb="253">
      <t>ケイネン</t>
    </rPh>
    <rPh sb="253" eb="255">
      <t>ヒカク</t>
    </rPh>
    <rPh sb="256" eb="258">
      <t>ゲンジョウ</t>
    </rPh>
    <rPh sb="258" eb="260">
      <t>ブンセキ</t>
    </rPh>
    <rPh sb="261" eb="263">
      <t>ジッシ</t>
    </rPh>
    <rPh sb="265" eb="267">
      <t>オスイ</t>
    </rPh>
    <rPh sb="267" eb="269">
      <t>ショリ</t>
    </rPh>
    <rPh sb="270" eb="271">
      <t>カカ</t>
    </rPh>
    <rPh sb="276" eb="278">
      <t>カイゼン</t>
    </rPh>
    <rPh sb="279" eb="281">
      <t>ヒツヨウ</t>
    </rPh>
    <rPh sb="360" eb="361">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</si>
</sst>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E-40BB-BDA1-796FDAE9B9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1E-40BB-BDA1-796FDAE9B9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50.99</c:v>
                </c:pt>
                <c:pt idx="1">
                  <c:v>50.16</c:v>
                </c:pt>
                <c:pt idx="2">
                  <c:v>49.53</c:v>
                </c:pt>
                <c:pt idx="3">
                  <c:v>48.45</c:v>
                </c:pt>
                <c:pt idx="4">
                  <c:v>47.18</c:v>
                </c:pt>
              </c:numCache>
            </c:numRef>
          </c:val>
          <c:extLst>
            <c:ext xmlns:c16="http://schemas.microsoft.com/office/drawing/2014/chart" uri="{C3380CC4-5D6E-409C-BE32-E72D297353CC}">
              <c16:uniqueId val="{00000000-3EE2-4AC8-8395-9EEC8A6D07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3EE2-4AC8-8395-9EEC8A6D07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50-45CC-B769-3AAF5E6BBA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A250-45CC-B769-3AAF5E6BBA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76.84</c:v>
                </c:pt>
                <c:pt idx="1">
                  <c:v>75.900000000000006</c:v>
                </c:pt>
                <c:pt idx="2">
                  <c:v>74.400000000000006</c:v>
                </c:pt>
                <c:pt idx="3">
                  <c:v>73.97</c:v>
                </c:pt>
                <c:pt idx="4">
                  <c:v>73</c:v>
                </c:pt>
              </c:numCache>
            </c:numRef>
          </c:val>
          <c:extLst>
            <c:ext xmlns:c16="http://schemas.microsoft.com/office/drawing/2014/chart" uri="{C3380CC4-5D6E-409C-BE32-E72D297353CC}">
              <c16:uniqueId val="{00000000-77A2-4CEC-B62A-727B4EAD64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2-4CEC-B62A-727B4EAD64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C-4721-83BB-56BC198F53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C-4721-83BB-56BC198F53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0-49EB-9522-D0F6EE0F98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0-49EB-9522-D0F6EE0F98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5-4A79-9148-8DEDAB7650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5-4A79-9148-8DEDAB7650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BB-419F-89A2-7D4C13EDD9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BB-419F-89A2-7D4C13EDD9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1543.52</c:v>
                </c:pt>
                <c:pt idx="1">
                  <c:v>808.37</c:v>
                </c:pt>
                <c:pt idx="2">
                  <c:v>633.91999999999996</c:v>
                </c:pt>
                <c:pt idx="3">
                  <c:v>860.57</c:v>
                </c:pt>
                <c:pt idx="4">
                  <c:v>863.2</c:v>
                </c:pt>
              </c:numCache>
            </c:numRef>
          </c:val>
          <c:extLst>
            <c:ext xmlns:c16="http://schemas.microsoft.com/office/drawing/2014/chart" uri="{C3380CC4-5D6E-409C-BE32-E72D297353CC}">
              <c16:uniqueId val="{00000000-738D-405C-B2F8-4713AB7252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738D-405C-B2F8-4713AB7252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66.73</c:v>
                </c:pt>
                <c:pt idx="1">
                  <c:v>65.459999999999994</c:v>
                </c:pt>
                <c:pt idx="2">
                  <c:v>79.849999999999994</c:v>
                </c:pt>
                <c:pt idx="3">
                  <c:v>76.53</c:v>
                </c:pt>
                <c:pt idx="4">
                  <c:v>76.3</c:v>
                </c:pt>
              </c:numCache>
            </c:numRef>
          </c:val>
          <c:extLst>
            <c:ext xmlns:c16="http://schemas.microsoft.com/office/drawing/2014/chart" uri="{C3380CC4-5D6E-409C-BE32-E72D297353CC}">
              <c16:uniqueId val="{00000000-ADEE-42CB-915F-B24C6DAA61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ADEE-42CB-915F-B24C6DAA61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238.89</c:v>
                </c:pt>
                <c:pt idx="1">
                  <c:v>240.53</c:v>
                </c:pt>
                <c:pt idx="2">
                  <c:v>196.34</c:v>
                </c:pt>
                <c:pt idx="3">
                  <c:v>211.12</c:v>
                </c:pt>
                <c:pt idx="4">
                  <c:v>212.77</c:v>
                </c:pt>
              </c:numCache>
            </c:numRef>
          </c:val>
          <c:extLst>
            <c:ext xmlns:c16="http://schemas.microsoft.com/office/drawing/2014/chart" uri="{C3380CC4-5D6E-409C-BE32-E72D297353CC}">
              <c16:uniqueId val="{00000000-CB59-4C01-9162-8ABE23F5C5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CB59-4C01-9162-8ABE23F5C5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千葉県　長柄町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K2</v>
      </c>
      <c r="X8" s="73"/>
      <c r="Y8" s="73"/>
      <c r="Z8" s="73"/>
      <c r="AA8" s="73"/>
      <c r="AB8" s="73"/>
      <c r="AC8" s="73"/>
      <c r="AD8" s="74" t="str">
        <f>データ!$M$6</f>
        <v>非設置</v>
      </c>
      <c r="AE8" s="74"/>
      <c r="AF8" s="74"/>
      <c r="AG8" s="74"/>
      <c r="AH8" s="74"/>
      <c r="AI8" s="74"/>
      <c r="AJ8" s="74"/>
      <c r="AK8" s="3"/>
      <c r="AL8" s="70">
        <f>データ!S6</f>
        <v>6880</v>
      </c>
      <c r="AM8" s="70"/>
      <c r="AN8" s="70"/>
      <c r="AO8" s="70"/>
      <c r="AP8" s="70"/>
      <c r="AQ8" s="70"/>
      <c r="AR8" s="70"/>
      <c r="AS8" s="70"/>
      <c r="AT8" s="69">
        <f>データ!T6</f>
        <v>47.11</v>
      </c>
      <c r="AU8" s="69"/>
      <c r="AV8" s="69"/>
      <c r="AW8" s="69"/>
      <c r="AX8" s="69"/>
      <c r="AY8" s="69"/>
      <c r="AZ8" s="69"/>
      <c r="BA8" s="69"/>
      <c r="BB8" s="69">
        <f>データ!U6</f>
        <v>146.04</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23.59</v>
      </c>
      <c r="Q10" s="69"/>
      <c r="R10" s="69"/>
      <c r="S10" s="69"/>
      <c r="T10" s="69"/>
      <c r="U10" s="69"/>
      <c r="V10" s="69"/>
      <c r="W10" s="69">
        <f>データ!Q6</f>
        <v>100</v>
      </c>
      <c r="X10" s="69"/>
      <c r="Y10" s="69"/>
      <c r="Z10" s="69"/>
      <c r="AA10" s="69"/>
      <c r="AB10" s="69"/>
      <c r="AC10" s="69"/>
      <c r="AD10" s="70">
        <f>データ!R6</f>
        <v>2750</v>
      </c>
      <c r="AE10" s="70"/>
      <c r="AF10" s="70"/>
      <c r="AG10" s="70"/>
      <c r="AH10" s="70"/>
      <c r="AI10" s="70"/>
      <c r="AJ10" s="70"/>
      <c r="AK10" s="2"/>
      <c r="AL10" s="70">
        <f>データ!V6</f>
        <v>1608</v>
      </c>
      <c r="AM10" s="70"/>
      <c r="AN10" s="70"/>
      <c r="AO10" s="70"/>
      <c r="AP10" s="70"/>
      <c r="AQ10" s="70"/>
      <c r="AR10" s="70"/>
      <c r="AS10" s="70"/>
      <c r="AT10" s="69">
        <f>データ!W6</f>
        <v>46.59</v>
      </c>
      <c r="AU10" s="69"/>
      <c r="AV10" s="69"/>
      <c r="AW10" s="69"/>
      <c r="AX10" s="69"/>
      <c r="AY10" s="69"/>
      <c r="AZ10" s="69"/>
      <c r="BA10" s="69"/>
      <c r="BB10" s="69">
        <f>データ!X6</f>
        <v>34.51</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d+0KJdNsp4Ri+bbnef/ldhBMWspxZ5W9J/uIx9jDpprGmoV8embxYJwFhhZ0bw2r4SXWhEbEom5bDUPZaCgnmw==" saltValue="z9rSUJFsuKr0/+4J1Rb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56</v>
      </c>
      <c r="B4" s="30"/>
      <c r="C4" s="30"/>
      <c r="D4" s="30"/>
      <c r="E4" s="30"/>
      <c r="F4" s="30"/>
      <c r="G4" s="30"/>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124265</v>
      </c>
      <c r="D6" s="33">
        <f t="shared" si="3"/>
        <v>47</v>
      </c>
      <c r="E6" s="33">
        <f t="shared" si="3"/>
        <v>18</v>
      </c>
      <c r="F6" s="33">
        <f t="shared" si="3"/>
        <v>0</v>
      </c>
      <c r="G6" s="33">
        <f t="shared" si="3"/>
        <v>0</v>
      </c>
      <c r="H6" s="33" t="str">
        <f t="shared" si="3"/>
        <v>千葉県　長柄町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23.59</v>
      </c>
      <c r="Q6" s="34">
        <f t="shared" si="3"/>
        <v>100</v>
      </c>
      <c r="R6" s="34">
        <f t="shared" si="3"/>
        <v>2750</v>
      </c>
      <c r="S6" s="34">
        <f t="shared" si="3"/>
        <v>6880</v>
      </c>
      <c r="T6" s="34">
        <f t="shared" si="3"/>
        <v>47.11</v>
      </c>
      <c r="U6" s="34">
        <f t="shared" si="3"/>
        <v>146.04</v>
      </c>
      <c r="V6" s="34">
        <f t="shared" si="3"/>
        <v>1608</v>
      </c>
      <c r="W6" s="34">
        <f t="shared" si="3"/>
        <v>46.59</v>
      </c>
      <c r="X6" s="34">
        <f t="shared" si="3"/>
        <v>34.51</v>
      </c>
      <c r="Y6" s="35">
        <f>IF(Y7="",NA(),Y7)</f>
        <v>76.84</v>
      </c>
      <c r="Z6" s="35">
        <f t="shared" ref="Z6:AH6" si="4">IF(Z7="",NA(),Z7)</f>
        <v>75.900000000000006</v>
      </c>
      <c r="AA6" s="35">
        <f t="shared" si="4"/>
        <v>74.400000000000006</v>
      </c>
      <c r="AB6" s="35">
        <f t="shared" si="4"/>
        <v>73.97</v>
      </c>
      <c r="AC6" s="35">
        <f t="shared" si="4"/>
        <v>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1543.52</v>
      </c>
      <c r="BG6" s="35">
        <f t="shared" ref="BG6:BO6" si="7">IF(BG7="",NA(),BG7)</f>
        <v>808.37</v>
      </c>
      <c r="BH6" s="35">
        <f t="shared" si="7"/>
        <v>633.91999999999996</v>
      </c>
      <c r="BI6" s="35">
        <f t="shared" si="7"/>
        <v>860.57</v>
      </c>
      <c r="BJ6" s="35">
        <f t="shared" si="7"/>
        <v>863.2</v>
      </c>
      <c r="BK6" s="35">
        <f t="shared" si="7"/>
        <v>392.19</v>
      </c>
      <c r="BL6" s="35">
        <f t="shared" si="7"/>
        <v>413.5</v>
      </c>
      <c r="BM6" s="35">
        <f t="shared" si="7"/>
        <v>407.42</v>
      </c>
      <c r="BN6" s="35">
        <f t="shared" si="7"/>
        <v>386.46</v>
      </c>
      <c r="BO6" s="35">
        <f t="shared" si="7"/>
        <v>270.57</v>
      </c>
      <c r="BP6" s="34" t="str">
        <f>IF(BP7="","",IF(BP7="-","【-】","【"&amp;SUBSTITUTE(TEXT(BP7,"#,##0.00"),"-","△")&amp;"】"))</f>
        <v>【307.23】</v>
      </c>
      <c r="BQ6" s="35">
        <f>IF(BQ7="",NA(),BQ7)</f>
        <v>66.73</v>
      </c>
      <c r="BR6" s="35">
        <f t="shared" ref="BR6:BZ6" si="8">IF(BR7="",NA(),BR7)</f>
        <v>65.459999999999994</v>
      </c>
      <c r="BS6" s="35">
        <f t="shared" si="8"/>
        <v>79.849999999999994</v>
      </c>
      <c r="BT6" s="35">
        <f t="shared" si="8"/>
        <v>76.53</v>
      </c>
      <c r="BU6" s="35">
        <f t="shared" si="8"/>
        <v>76.3</v>
      </c>
      <c r="BV6" s="35">
        <f t="shared" si="8"/>
        <v>57.03</v>
      </c>
      <c r="BW6" s="35">
        <f t="shared" si="8"/>
        <v>55.84</v>
      </c>
      <c r="BX6" s="35">
        <f t="shared" si="8"/>
        <v>57.08</v>
      </c>
      <c r="BY6" s="35">
        <f t="shared" si="8"/>
        <v>55.85</v>
      </c>
      <c r="BZ6" s="35">
        <f t="shared" si="8"/>
        <v>62.5</v>
      </c>
      <c r="CA6" s="34" t="str">
        <f>IF(CA7="","",IF(CA7="-","【-】","【"&amp;SUBSTITUTE(TEXT(CA7,"#,##0.00"),"-","△")&amp;"】"))</f>
        <v>【59.98】</v>
      </c>
      <c r="CB6" s="35">
        <f>IF(CB7="",NA(),CB7)</f>
        <v>238.89</v>
      </c>
      <c r="CC6" s="35">
        <f t="shared" ref="CC6:CK6" si="9">IF(CC7="",NA(),CC7)</f>
        <v>240.53</v>
      </c>
      <c r="CD6" s="35">
        <f t="shared" si="9"/>
        <v>196.34</v>
      </c>
      <c r="CE6" s="35">
        <f t="shared" si="9"/>
        <v>211.12</v>
      </c>
      <c r="CF6" s="35">
        <f t="shared" si="9"/>
        <v>212.77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50.99</v>
      </c>
      <c r="CN6" s="35">
        <f t="shared" ref="CN6:CV6" si="10">IF(CN7="",NA(),CN7)</f>
        <v>50.16</v>
      </c>
      <c r="CO6" s="35">
        <f t="shared" si="10"/>
        <v>49.53</v>
      </c>
      <c r="CP6" s="35">
        <f t="shared" si="10"/>
        <v>48.45</v>
      </c>
      <c r="CQ6" s="35">
        <f t="shared" si="10"/>
        <v>47.18</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124265</v>
      </c>
      <c r="D7" s="37">
        <v>47</v>
      </c>
      <c r="E7" s="37">
        <v>18</v>
      </c>
      <c r="F7" s="37">
        <v>0</v>
      </c>
      <c r="G7" s="37">
        <v>0</v>
      </c>
      <c r="H7" s="37" t="s">
        <v>97</v>
      </c>
      <c r="I7" s="37" t="s">
        <v>98</v>
      </c>
      <c r="J7" s="37" t="s">
        <v>99</v>
      </c>
      <c r="K7" s="37" t="s">
        <v>100</v>
      </c>
      <c r="L7" s="37" t="s">
        <v>101</v>
      </c>
      <c r="M7" s="37" t="s">
        <v>102</v>
      </c>
      <c r="N7" s="38" t="s">
        <v>103</v>
      </c>
      <c r="O7" s="38" t="s">
        <v>104</v>
      </c>
      <c r="P7" s="38">
        <v>23.59</v>
      </c>
      <c r="Q7" s="38">
        <v>100</v>
      </c>
      <c r="R7" s="38">
        <v>2750</v>
      </c>
      <c r="S7" s="38">
        <v>6880</v>
      </c>
      <c r="T7" s="38">
        <v>47.11</v>
      </c>
      <c r="U7" s="38">
        <v>146.04</v>
      </c>
      <c r="V7" s="38">
        <v>1608</v>
      </c>
      <c r="W7" s="38">
        <v>46.59</v>
      </c>
      <c r="X7" s="38">
        <v>34.51</v>
      </c>
      <c r="Y7" s="38">
        <v>76.84</v>
      </c>
      <c r="Z7" s="38">
        <v>75.900000000000006</v>
      </c>
      <c r="AA7" s="38">
        <v>74.400000000000006</v>
      </c>
      <c r="AB7" s="38">
        <v>73.97</v>
      </c>
      <c r="AC7" s="38">
        <v>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1543.52</v>
      </c>
      <c r="BG7" s="38">
        <v>808.37</v>
      </c>
      <c r="BH7" s="38">
        <v>633.91999999999996</v>
      </c>
      <c r="BI7" s="38">
        <v>860.57</v>
      </c>
      <c r="BJ7" s="38">
        <v>863.2</v>
      </c>
      <c r="BK7" s="38">
        <v>392.19</v>
      </c>
      <c r="BL7" s="38">
        <v>413.5</v>
      </c>
      <c r="BM7" s="38">
        <v>407.42</v>
      </c>
      <c r="BN7" s="38">
        <v>386.46</v>
      </c>
      <c r="BO7" s="38">
        <v>270.57</v>
      </c>
      <c r="BP7" s="38">
        <v>307.23</v>
      </c>
      <c r="BQ7" s="38">
        <v>66.73</v>
      </c>
      <c r="BR7" s="38">
        <v>65.459999999999994</v>
      </c>
      <c r="BS7" s="38">
        <v>79.849999999999994</v>
      </c>
      <c r="BT7" s="38">
        <v>76.53</v>
      </c>
      <c r="BU7" s="38">
        <v>76.3</v>
      </c>
      <c r="BV7" s="38">
        <v>57.03</v>
      </c>
      <c r="BW7" s="38">
        <v>55.84</v>
      </c>
      <c r="BX7" s="38">
        <v>57.08</v>
      </c>
      <c r="BY7" s="38">
        <v>55.85</v>
      </c>
      <c r="BZ7" s="38">
        <v>62.5</v>
      </c>
      <c r="CA7" s="38">
        <v>59.98</v>
      </c>
      <c r="CB7" s="38">
        <v>238.89</v>
      </c>
      <c r="CC7" s="38">
        <v>240.53</v>
      </c>
      <c r="CD7" s="38">
        <v>196.34</v>
      </c>
      <c r="CE7" s="38">
        <v>211.12</v>
      </c>
      <c r="CF7" s="38">
        <v>212.77</v>
      </c>
      <c r="CG7" s="38">
        <v>283.73</v>
      </c>
      <c r="CH7" s="38">
        <v>287.57</v>
      </c>
      <c r="CI7" s="38">
        <v>286.86</v>
      </c>
      <c r="CJ7" s="38">
        <v>287.91000000000003</v>
      </c>
      <c r="CK7" s="38">
        <v>269.33</v>
      </c>
      <c r="CL7" s="38">
        <v>272.98</v>
      </c>
      <c r="CM7" s="38">
        <v>50.99</v>
      </c>
      <c r="CN7" s="38">
        <v>50.16</v>
      </c>
      <c r="CO7" s="38">
        <v>49.53</v>
      </c>
      <c r="CP7" s="38">
        <v>48.45</v>
      </c>
      <c r="CQ7" s="38">
        <v>47.18</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2021-01-26T01:46:45Z</cp:lastPrinted>
  <dcterms:created xsi:type="dcterms:W3CDTF">2020-12-04T03:16:48Z</dcterms:created>
  <dcterms:modified xsi:type="dcterms:W3CDTF">2021-02-20T07:41:58Z</dcterms:modified>
  <cp:category/>
</cp:coreProperties>
</file>