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80 地域\"/>
    </mc:Choice>
  </mc:AlternateContent>
  <workbookProtection workbookAlgorithmName="SHA-512" workbookHashValue="KjjlQLfIGD+pSRBAsw7Z3cdE7nGDhPijINUp6siZcVeNmjKzA4tDhn+GOjsMDdPjLRVmUZFU9eMRZUaTOqcqDQ==" workbookSaltValue="Nsv/gj3qfHb0aEahT2u2H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W10" i="4"/>
  <c r="I10" i="4"/>
  <c r="BB8" i="4"/>
  <c r="AL8" i="4"/>
  <c r="P8" i="4"/>
  <c r="I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<sst xmlns="http://schemas.openxmlformats.org/spreadsheetml/2006/main" count="247" uniqueCount="119">
  <si>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</si>
  <si>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</si>
  <si>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</si>
  <si>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</si>
  <si>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</si>
  <si>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</si>
  <si>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</si>
  <si>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</si>
  <si>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</si>
  <si>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</si>
  <si>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</si>
  <si>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</si>
  <si>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</si>
  <si>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</si>
  <si>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</si>
  <si>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</si>
  <si>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</si>
  <si>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</si>
  <si>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</si>
  <si>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</si>
  <si>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</si>
  <si>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</si>
  <si>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</si>
  <si>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</si>
  <si>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</si>
  <si>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</si>
  <si>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</si>
  <si>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</si>
  <si>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</si>
  <si>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</si>
  <si>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</si>
  <si>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</si>
  <si>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</si>
  <si>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</si>
  <si>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</si>
  <si>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</si>
  <si>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</si>
  <si>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</si>
  <si>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</si>
  <si>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</si>
  <si>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</si>
  <si>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</si>
  <si>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</si>
  <si>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</si>
  <si>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</si>
  <si>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</si>
  <si>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</si>
  <si>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</si>
  <si>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</si>
  <si>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</si>
  <si>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</si>
  <si>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</si>
  <si>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</si>
  <si>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</si>
  <si>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</si>
  <si>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</si>
  <si>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</si>
  <si>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</si>
  <si>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</si>
  <si>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</si>
  <si>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</si>
  <si>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</si>
  <si>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</si>
  <si>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</si>
  <si>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</si>
  <si>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</si>
  <si>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</si>
  <si>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</si>
  <si>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</si>
  <si>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</si>
  <si>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</si>
  <si>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</si>
  <si>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</si>
  <si>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</si>
  <si>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</si>
  <si>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</si>
  <si>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</si>
  <si>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</si>
  <si>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</si>
  <si>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</si>
  <si>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</si>
  <si>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</si>
  <si>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</si>
  <si>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</si>
  <si>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</si>
  <si>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</si>
  <si>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</si>
  <si>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</si>
  <si>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</si>
  <si>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</si>
  <si>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</si>
  <si>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</si>
  <si>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</si>
  <si>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</si>
  <si>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</si>
  <si>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</si>
  <si>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</si>
  <si>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睦沢町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</si>
  <si>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</si>
  <si>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</si>
  <si>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</si>
  <si>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</si>
  <si>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</si>
  <si>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</si>
  <si>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</si>
  <si>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</si>
  <si>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</si>
  <si>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</si>
  <si>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</si>
  <si>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</si>
  <si>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</si>
  <si>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</si>
  <si>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</si>
  <si>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</si>
  <si>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</si>
  <si>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</si>
  <si>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平成14年度から実施している事業であり、今後は太陽年数を経過する浄化槽も増加することから、その修繕に要する費用も今後は見込む必要がある。</t>
    <rPh sb="1" eb="3">
      <t>ヘイセイ</t>
    </rPh>
    <rPh sb="5" eb="7">
      <t>ネンド</t>
    </rPh>
    <rPh sb="9" eb="11">
      <t>ジッシ</t>
    </rPh>
    <rPh sb="15" eb="17">
      <t>ジギョウ</t>
    </rPh>
    <rPh sb="21" eb="23">
      <t>コンゴ</t>
    </rPh>
    <rPh sb="24" eb="26">
      <t>タイヨウ</t>
    </rPh>
    <rPh sb="26" eb="28">
      <t>ネンスウ</t>
    </rPh>
    <rPh sb="29" eb="31">
      <t>ケイカ</t>
    </rPh>
    <rPh sb="33" eb="36">
      <t>ジョウカソウ</t>
    </rPh>
    <rPh sb="37" eb="39">
      <t>ゾウカ</t>
    </rPh>
    <rPh sb="48" eb="50">
      <t>シュウゼン</t>
    </rPh>
    <rPh sb="51" eb="52">
      <t>ヨウ</t>
    </rPh>
    <rPh sb="54" eb="56">
      <t>ヒヨウ</t>
    </rPh>
    <rPh sb="57" eb="59">
      <t>コンゴ</t>
    </rPh>
    <rPh sb="60" eb="62">
      <t>ミコ</t>
    </rPh>
    <rPh sb="63" eb="65">
      <t>ヒツヨウ</t>
    </rPh>
    <phoneticPr fontId="4"/>
  </si>
  <si>
    <t>　今後は耐用年数を経過する浄化槽も増加し、修繕に要する費用が増加する一方、人口減少による使用料金の収入の減少も考えられる為、経費の削減を図るとともに、使用料金の改定等を検討し、経営の改善策を模索していく必要がある。</t>
    <rPh sb="1" eb="3">
      <t>コンゴ</t>
    </rPh>
    <rPh sb="4" eb="6">
      <t>タイヨウ</t>
    </rPh>
    <rPh sb="6" eb="8">
      <t>ネンスウ</t>
    </rPh>
    <rPh sb="9" eb="11">
      <t>ケイカ</t>
    </rPh>
    <rPh sb="13" eb="16">
      <t>ジョウカソウ</t>
    </rPh>
    <rPh sb="17" eb="19">
      <t>ゾウカ</t>
    </rPh>
    <rPh sb="21" eb="23">
      <t>シュウゼン</t>
    </rPh>
    <rPh sb="24" eb="25">
      <t>ヨウ</t>
    </rPh>
    <rPh sb="27" eb="29">
      <t>ヒヨウ</t>
    </rPh>
    <rPh sb="30" eb="32">
      <t>ゾウカ</t>
    </rPh>
    <rPh sb="34" eb="36">
      <t>イッポウ</t>
    </rPh>
    <rPh sb="37" eb="39">
      <t>ジンコウ</t>
    </rPh>
    <rPh sb="39" eb="41">
      <t>ゲンショウ</t>
    </rPh>
    <rPh sb="44" eb="47">
      <t>シヨウリョウ</t>
    </rPh>
    <rPh sb="47" eb="48">
      <t>キン</t>
    </rPh>
    <rPh sb="49" eb="51">
      <t>シュウニュウ</t>
    </rPh>
    <rPh sb="52" eb="54">
      <t>ゲンショウ</t>
    </rPh>
    <rPh sb="55" eb="56">
      <t>カンガ</t>
    </rPh>
    <rPh sb="60" eb="61">
      <t>タメ</t>
    </rPh>
    <rPh sb="62" eb="64">
      <t>ケイヒ</t>
    </rPh>
    <rPh sb="65" eb="67">
      <t>サクゲン</t>
    </rPh>
    <rPh sb="68" eb="69">
      <t>ハカ</t>
    </rPh>
    <rPh sb="75" eb="78">
      <t>シヨウリョウ</t>
    </rPh>
    <rPh sb="78" eb="79">
      <t>キン</t>
    </rPh>
    <rPh sb="80" eb="82">
      <t>カイテイ</t>
    </rPh>
    <rPh sb="82" eb="83">
      <t>トウ</t>
    </rPh>
    <rPh sb="84" eb="86">
      <t>ケントウ</t>
    </rPh>
    <rPh sb="88" eb="90">
      <t>ケイエイ</t>
    </rPh>
    <rPh sb="91" eb="93">
      <t>カイゼン</t>
    </rPh>
    <rPh sb="93" eb="94">
      <t>サク</t>
    </rPh>
    <rPh sb="95" eb="97">
      <t>モサク</t>
    </rPh>
    <rPh sb="101" eb="103">
      <t>ヒツヨウ</t>
    </rPh>
    <phoneticPr fontId="4"/>
  </si>
  <si>
    <t>①収益的収支比率は、100％を下回っており、不足分を一般会計繰入金によって補っている状況にある。経費削減や使用料金を適正な水準に引き上げるなど、経営改善を図っていく必要がある。
④企業債残高対事業規模比率は年々緩やかに減少傾向にあり改善されているが、今後事業を推進するにあたり、地方債の増加が見込まれることから、経営改善に努める必要がある。
⑤経費回収率は、使用料で回収すべき費用に対して、どの程度使用料金で賄えているかを示しており、類似団体及び全国平均よりやや高い水準となっている。
⑥汚水処理原価は類似団体の平均値より低い結果となっている。
⑦施設利用率、⑧水洗化率は100％を維持している。</t>
    <rPh sb="95" eb="96">
      <t>タイ</t>
    </rPh>
    <rPh sb="103" eb="105">
      <t>ネンネン</t>
    </rPh>
    <rPh sb="105" eb="106">
      <t>ユル</t>
    </rPh>
    <rPh sb="109" eb="111">
      <t>ゲンショウ</t>
    </rPh>
    <rPh sb="111" eb="113">
      <t>ケイコウ</t>
    </rPh>
    <rPh sb="116" eb="118">
      <t>カイゼン</t>
    </rPh>
    <rPh sb="125" eb="127">
      <t>コンゴ</t>
    </rPh>
    <rPh sb="127" eb="129">
      <t>ジギョウ</t>
    </rPh>
    <rPh sb="130" eb="132">
      <t>スイシン</t>
    </rPh>
    <rPh sb="139" eb="142">
      <t>チホウサイ</t>
    </rPh>
    <rPh sb="143" eb="145">
      <t>ゾウカ</t>
    </rPh>
    <rPh sb="146" eb="148">
      <t>ミコ</t>
    </rPh>
    <rPh sb="156" eb="158">
      <t>ケイエイ</t>
    </rPh>
    <rPh sb="158" eb="160">
      <t>カイゼン</t>
    </rPh>
    <rPh sb="161" eb="162">
      <t>ツト</t>
    </rPh>
    <rPh sb="164" eb="166">
      <t>ヒツヨウ</t>
    </rPh>
    <rPh sb="179" eb="182">
      <t>シヨウリョウ</t>
    </rPh>
    <rPh sb="183" eb="185">
      <t>カイシュウ</t>
    </rPh>
    <rPh sb="188" eb="190">
      <t>ヒヨウ</t>
    </rPh>
    <rPh sb="191" eb="192">
      <t>タイ</t>
    </rPh>
    <rPh sb="197" eb="199">
      <t>テイド</t>
    </rPh>
    <rPh sb="261" eb="262">
      <t>ヒク</t>
    </rPh>
    <rPh sb="263" eb="265">
      <t>ケッカ</t>
    </rPh>
    <rPh sb="284" eb="285">
      <t>リツ</t>
    </rPh>
    <rPh sb="291" eb="293">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</si>
</sst>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9D-4C61-92C3-E6228EF2CB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39D-4C61-92C3-E6228EF2CB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FBF-4292-88BE-CC1F083D7A7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61.79</c:v>
                </c:pt>
                <c:pt idx="3">
                  <c:v>59.94</c:v>
                </c:pt>
                <c:pt idx="4">
                  <c:v>59.64</c:v>
                </c:pt>
              </c:numCache>
            </c:numRef>
          </c:val>
          <c:smooth val="0"/>
          <c:extLst>
            <c:ext xmlns:c16="http://schemas.microsoft.com/office/drawing/2014/chart" uri="{C3380CC4-5D6E-409C-BE32-E72D297353CC}">
              <c16:uniqueId val="{00000001-4FBF-4292-88BE-CC1F083D7A7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40B-4BF0-8874-3540655A642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92.44</c:v>
                </c:pt>
                <c:pt idx="3">
                  <c:v>89.66</c:v>
                </c:pt>
                <c:pt idx="4">
                  <c:v>90.63</c:v>
                </c:pt>
              </c:numCache>
            </c:numRef>
          </c:val>
          <c:smooth val="0"/>
          <c:extLst>
            <c:ext xmlns:c16="http://schemas.microsoft.com/office/drawing/2014/chart" uri="{C3380CC4-5D6E-409C-BE32-E72D297353CC}">
              <c16:uniqueId val="{00000001-340B-4BF0-8874-3540655A642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93.15</c:v>
                </c:pt>
                <c:pt idx="1">
                  <c:v>79.3</c:v>
                </c:pt>
                <c:pt idx="2">
                  <c:v>78.23</c:v>
                </c:pt>
                <c:pt idx="3">
                  <c:v>78.33</c:v>
                </c:pt>
                <c:pt idx="4">
                  <c:v>75.55</c:v>
                </c:pt>
              </c:numCache>
            </c:numRef>
          </c:val>
          <c:extLst>
            <c:ext xmlns:c16="http://schemas.microsoft.com/office/drawing/2014/chart" uri="{C3380CC4-5D6E-409C-BE32-E72D297353CC}">
              <c16:uniqueId val="{00000000-8718-4181-BCEB-376C0660D17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18-4181-BCEB-376C0660D17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CD-4158-B182-DD273AD18BD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CD-4158-B182-DD273AD18BD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FE-437E-A2E1-A6382FEA8F3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FE-437E-A2E1-A6382FEA8F3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47-4A1B-BD44-D6BDA436A8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47-4A1B-BD44-D6BDA436A8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56-49D0-912E-5758F3BADE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56-49D0-912E-5758F3BADE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1013.27</c:v>
                </c:pt>
                <c:pt idx="1">
                  <c:v>514.97</c:v>
                </c:pt>
                <c:pt idx="2">
                  <c:v>867.32</c:v>
                </c:pt>
                <c:pt idx="3">
                  <c:v>846.9</c:v>
                </c:pt>
                <c:pt idx="4">
                  <c:v>810.48</c:v>
                </c:pt>
              </c:numCache>
            </c:numRef>
          </c:val>
          <c:extLst>
            <c:ext xmlns:c16="http://schemas.microsoft.com/office/drawing/2014/chart" uri="{C3380CC4-5D6E-409C-BE32-E72D297353CC}">
              <c16:uniqueId val="{00000000-82E1-4A00-8CB8-BB871F4E7D1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244.85</c:v>
                </c:pt>
                <c:pt idx="3">
                  <c:v>296.89</c:v>
                </c:pt>
                <c:pt idx="4">
                  <c:v>270.57</c:v>
                </c:pt>
              </c:numCache>
            </c:numRef>
          </c:val>
          <c:smooth val="0"/>
          <c:extLst>
            <c:ext xmlns:c16="http://schemas.microsoft.com/office/drawing/2014/chart" uri="{C3380CC4-5D6E-409C-BE32-E72D297353CC}">
              <c16:uniqueId val="{00000001-82E1-4A00-8CB8-BB871F4E7D1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92.33</c:v>
                </c:pt>
                <c:pt idx="1">
                  <c:v>70.44</c:v>
                </c:pt>
                <c:pt idx="2">
                  <c:v>69.73</c:v>
                </c:pt>
                <c:pt idx="3">
                  <c:v>69.459999999999994</c:v>
                </c:pt>
                <c:pt idx="4">
                  <c:v>68.95</c:v>
                </c:pt>
              </c:numCache>
            </c:numRef>
          </c:val>
          <c:extLst>
            <c:ext xmlns:c16="http://schemas.microsoft.com/office/drawing/2014/chart" uri="{C3380CC4-5D6E-409C-BE32-E72D297353CC}">
              <c16:uniqueId val="{00000000-6BB7-4A9D-ABDF-FD66BE86090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64.78</c:v>
                </c:pt>
                <c:pt idx="3">
                  <c:v>63.06</c:v>
                </c:pt>
                <c:pt idx="4">
                  <c:v>62.5</c:v>
                </c:pt>
              </c:numCache>
            </c:numRef>
          </c:val>
          <c:smooth val="0"/>
          <c:extLst>
            <c:ext xmlns:c16="http://schemas.microsoft.com/office/drawing/2014/chart" uri="{C3380CC4-5D6E-409C-BE32-E72D297353CC}">
              <c16:uniqueId val="{00000001-6BB7-4A9D-ABDF-FD66BE86090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104.22</c:v>
                </c:pt>
                <c:pt idx="1">
                  <c:v>134.12</c:v>
                </c:pt>
                <c:pt idx="2">
                  <c:v>136.63999999999999</c:v>
                </c:pt>
                <c:pt idx="3">
                  <c:v>135.47</c:v>
                </c:pt>
                <c:pt idx="4">
                  <c:v>142.22</c:v>
                </c:pt>
              </c:numCache>
            </c:numRef>
          </c:val>
          <c:extLst>
            <c:ext xmlns:c16="http://schemas.microsoft.com/office/drawing/2014/chart" uri="{C3380CC4-5D6E-409C-BE32-E72D297353CC}">
              <c16:uniqueId val="{00000000-00C9-43BA-979D-2D79464A460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250.21</c:v>
                </c:pt>
                <c:pt idx="3">
                  <c:v>264.77</c:v>
                </c:pt>
                <c:pt idx="4">
                  <c:v>269.33</c:v>
                </c:pt>
              </c:numCache>
            </c:numRef>
          </c:val>
          <c:smooth val="0"/>
          <c:extLst>
            <c:ext xmlns:c16="http://schemas.microsoft.com/office/drawing/2014/chart" uri="{C3380CC4-5D6E-409C-BE32-E72D297353CC}">
              <c16:uniqueId val="{00000001-00C9-43BA-979D-2D79464A460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睦沢町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6964</v>
      </c>
      <c r="AM8" s="69"/>
      <c r="AN8" s="69"/>
      <c r="AO8" s="69"/>
      <c r="AP8" s="69"/>
      <c r="AQ8" s="69"/>
      <c r="AR8" s="69"/>
      <c r="AS8" s="69"/>
      <c r="AT8" s="68">
        <f>データ!T6</f>
        <v>35.590000000000003</v>
      </c>
      <c r="AU8" s="68"/>
      <c r="AV8" s="68"/>
      <c r="AW8" s="68"/>
      <c r="AX8" s="68"/>
      <c r="AY8" s="68"/>
      <c r="AZ8" s="68"/>
      <c r="BA8" s="68"/>
      <c r="BB8" s="68">
        <f>データ!U6</f>
        <v>195.67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15.83</v>
      </c>
      <c r="Q10" s="68"/>
      <c r="R10" s="68"/>
      <c r="S10" s="68"/>
      <c r="T10" s="68"/>
      <c r="U10" s="68"/>
      <c r="V10" s="68"/>
      <c r="W10" s="68">
        <f>データ!Q6</f>
        <v>100</v>
      </c>
      <c r="X10" s="68"/>
      <c r="Y10" s="68"/>
      <c r="Z10" s="68"/>
      <c r="AA10" s="68"/>
      <c r="AB10" s="68"/>
      <c r="AC10" s="68"/>
      <c r="AD10" s="69">
        <f>データ!R6</f>
        <v>2750</v>
      </c>
      <c r="AE10" s="69"/>
      <c r="AF10" s="69"/>
      <c r="AG10" s="69"/>
      <c r="AH10" s="69"/>
      <c r="AI10" s="69"/>
      <c r="AJ10" s="69"/>
      <c r="AK10" s="2"/>
      <c r="AL10" s="69">
        <f>データ!V6</f>
        <v>1103</v>
      </c>
      <c r="AM10" s="69"/>
      <c r="AN10" s="69"/>
      <c r="AO10" s="69"/>
      <c r="AP10" s="69"/>
      <c r="AQ10" s="69"/>
      <c r="AR10" s="69"/>
      <c r="AS10" s="69"/>
      <c r="AT10" s="68">
        <f>データ!W6</f>
        <v>21.14</v>
      </c>
      <c r="AU10" s="68"/>
      <c r="AV10" s="68"/>
      <c r="AW10" s="68"/>
      <c r="AX10" s="68"/>
      <c r="AY10" s="68"/>
      <c r="AZ10" s="68"/>
      <c r="BA10" s="68"/>
      <c r="BB10" s="68">
        <f>データ!X6</f>
        <v>52.18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vwLrE5olTHE6Ci0m2Lm3DHaFjNerCquN/lMbLhcJQe1ikbjHsrXct/2ac942Rwbzt5KmCmZFx9Y7OGrBUIBpAg==" saltValue="ulr2AhBeQ4j7wKjzAhkt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124222</v>
      </c>
      <c r="D6" s="33">
        <f t="shared" si="3"/>
        <v>47</v>
      </c>
      <c r="E6" s="33">
        <f t="shared" si="3"/>
        <v>18</v>
      </c>
      <c r="F6" s="33">
        <f t="shared" si="3"/>
        <v>0</v>
      </c>
      <c r="G6" s="33">
        <f t="shared" si="3"/>
        <v>0</v>
      </c>
      <c r="H6" s="33" t="str">
        <f t="shared" si="3"/>
        <v>千葉県　睦沢町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15.83</v>
      </c>
      <c r="Q6" s="34">
        <f t="shared" si="3"/>
        <v>100</v>
      </c>
      <c r="R6" s="34">
        <f t="shared" si="3"/>
        <v>2750</v>
      </c>
      <c r="S6" s="34">
        <f t="shared" si="3"/>
        <v>6964</v>
      </c>
      <c r="T6" s="34">
        <f t="shared" si="3"/>
        <v>35.590000000000003</v>
      </c>
      <c r="U6" s="34">
        <f t="shared" si="3"/>
        <v>195.67</v>
      </c>
      <c r="V6" s="34">
        <f t="shared" si="3"/>
        <v>1103</v>
      </c>
      <c r="W6" s="34">
        <f t="shared" si="3"/>
        <v>21.14</v>
      </c>
      <c r="X6" s="34">
        <f t="shared" si="3"/>
        <v>52.18</v>
      </c>
      <c r="Y6" s="35">
        <f>IF(Y7="",NA(),Y7)</f>
        <v>93.15</v>
      </c>
      <c r="Z6" s="35">
        <f t="shared" ref="Z6:AH6" si="4">IF(Z7="",NA(),Z7)</f>
        <v>79.3</v>
      </c>
      <c r="AA6" s="35">
        <f t="shared" si="4"/>
        <v>78.23</v>
      </c>
      <c r="AB6" s="35">
        <f t="shared" si="4"/>
        <v>78.33</v>
      </c>
      <c r="AC6" s="35">
        <f t="shared" si="4"/>
        <v>75.55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1013.27</v>
      </c>
      <c r="BG6" s="35">
        <f t="shared" ref="BG6:BO6" si="7">IF(BG7="",NA(),BG7)</f>
        <v>514.97</v>
      </c>
      <c r="BH6" s="35">
        <f t="shared" si="7"/>
        <v>867.32</v>
      </c>
      <c r="BI6" s="35">
        <f t="shared" si="7"/>
        <v>846.9</v>
      </c>
      <c r="BJ6" s="35">
        <f t="shared" si="7"/>
        <v>810.48</v>
      </c>
      <c r="BK6" s="35">
        <f t="shared" si="7"/>
        <v>392.19</v>
      </c>
      <c r="BL6" s="35">
        <f t="shared" si="7"/>
        <v>413.5</v>
      </c>
      <c r="BM6" s="35">
        <f t="shared" si="7"/>
        <v>244.85</v>
      </c>
      <c r="BN6" s="35">
        <f t="shared" si="7"/>
        <v>296.89</v>
      </c>
      <c r="BO6" s="35">
        <f t="shared" si="7"/>
        <v>270.57</v>
      </c>
      <c r="BP6" s="34" t="str">
        <f>IF(BP7="","",IF(BP7="-","【-】","【"&amp;SUBSTITUTE(TEXT(BP7,"#,##0.00"),"-","△")&amp;"】"))</f>
        <v>【307.23】</v>
      </c>
      <c r="BQ6" s="35">
        <f>IF(BQ7="",NA(),BQ7)</f>
        <v>92.33</v>
      </c>
      <c r="BR6" s="35">
        <f t="shared" ref="BR6:BZ6" si="8">IF(BR7="",NA(),BR7)</f>
        <v>70.44</v>
      </c>
      <c r="BS6" s="35">
        <f t="shared" si="8"/>
        <v>69.73</v>
      </c>
      <c r="BT6" s="35">
        <f t="shared" si="8"/>
        <v>69.459999999999994</v>
      </c>
      <c r="BU6" s="35">
        <f t="shared" si="8"/>
        <v>68.95</v>
      </c>
      <c r="BV6" s="35">
        <f t="shared" si="8"/>
        <v>57.03</v>
      </c>
      <c r="BW6" s="35">
        <f t="shared" si="8"/>
        <v>55.84</v>
      </c>
      <c r="BX6" s="35">
        <f t="shared" si="8"/>
        <v>64.78</v>
      </c>
      <c r="BY6" s="35">
        <f t="shared" si="8"/>
        <v>63.06</v>
      </c>
      <c r="BZ6" s="35">
        <f t="shared" si="8"/>
        <v>62.5</v>
      </c>
      <c r="CA6" s="34" t="str">
        <f>IF(CA7="","",IF(CA7="-","【-】","【"&amp;SUBSTITUTE(TEXT(CA7,"#,##0.00"),"-","△")&amp;"】"))</f>
        <v>【59.98】</v>
      </c>
      <c r="CB6" s="35">
        <f>IF(CB7="",NA(),CB7)</f>
        <v>104.22</v>
      </c>
      <c r="CC6" s="35">
        <f t="shared" ref="CC6:CK6" si="9">IF(CC7="",NA(),CC7)</f>
        <v>134.12</v>
      </c>
      <c r="CD6" s="35">
        <f t="shared" si="9"/>
        <v>136.63999999999999</v>
      </c>
      <c r="CE6" s="35">
        <f t="shared" si="9"/>
        <v>135.47</v>
      </c>
      <c r="CF6" s="35">
        <f t="shared" si="9"/>
        <v>142.22</v>
      </c>
      <c r="CG6" s="35">
        <f t="shared" si="9"/>
        <v>283.73</v>
      </c>
      <c r="CH6" s="35">
        <f t="shared" si="9"/>
        <v>287.57</v>
      </c>
      <c r="CI6" s="35">
        <f t="shared" si="9"/>
        <v>250.21</v>
      </c>
      <c r="CJ6" s="35">
        <f t="shared" si="9"/>
        <v>264.77</v>
      </c>
      <c r="CK6" s="35">
        <f t="shared" si="9"/>
        <v>269.33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58.25</v>
      </c>
      <c r="CS6" s="35">
        <f t="shared" si="10"/>
        <v>61.55</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124222</v>
      </c>
      <c r="D7" s="37">
        <v>47</v>
      </c>
      <c r="E7" s="37">
        <v>18</v>
      </c>
      <c r="F7" s="37">
        <v>0</v>
      </c>
      <c r="G7" s="37">
        <v>0</v>
      </c>
      <c r="H7" s="37" t="s">
        <v>97</v>
      </c>
      <c r="I7" s="37" t="s">
        <v>98</v>
      </c>
      <c r="J7" s="37" t="s">
        <v>99</v>
      </c>
      <c r="K7" s="37" t="s">
        <v>100</v>
      </c>
      <c r="L7" s="37" t="s">
        <v>101</v>
      </c>
      <c r="M7" s="37" t="s">
        <v>102</v>
      </c>
      <c r="N7" s="38" t="s">
        <v>103</v>
      </c>
      <c r="O7" s="38" t="s">
        <v>104</v>
      </c>
      <c r="P7" s="38">
        <v>15.83</v>
      </c>
      <c r="Q7" s="38">
        <v>100</v>
      </c>
      <c r="R7" s="38">
        <v>2750</v>
      </c>
      <c r="S7" s="38">
        <v>6964</v>
      </c>
      <c r="T7" s="38">
        <v>35.590000000000003</v>
      </c>
      <c r="U7" s="38">
        <v>195.67</v>
      </c>
      <c r="V7" s="38">
        <v>1103</v>
      </c>
      <c r="W7" s="38">
        <v>21.14</v>
      </c>
      <c r="X7" s="38">
        <v>52.18</v>
      </c>
      <c r="Y7" s="38">
        <v>93.15</v>
      </c>
      <c r="Z7" s="38">
        <v>79.3</v>
      </c>
      <c r="AA7" s="38">
        <v>78.23</v>
      </c>
      <c r="AB7" s="38">
        <v>78.33</v>
      </c>
      <c r="AC7" s="38">
        <v>75.55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1013.27</v>
      </c>
      <c r="BG7" s="38">
        <v>514.97</v>
      </c>
      <c r="BH7" s="38">
        <v>867.32</v>
      </c>
      <c r="BI7" s="38">
        <v>846.9</v>
      </c>
      <c r="BJ7" s="38">
        <v>810.48</v>
      </c>
      <c r="BK7" s="38">
        <v>392.19</v>
      </c>
      <c r="BL7" s="38">
        <v>413.5</v>
      </c>
      <c r="BM7" s="38">
        <v>244.85</v>
      </c>
      <c r="BN7" s="38">
        <v>296.89</v>
      </c>
      <c r="BO7" s="38">
        <v>270.57</v>
      </c>
      <c r="BP7" s="38">
        <v>307.23</v>
      </c>
      <c r="BQ7" s="38">
        <v>92.33</v>
      </c>
      <c r="BR7" s="38">
        <v>70.44</v>
      </c>
      <c r="BS7" s="38">
        <v>69.73</v>
      </c>
      <c r="BT7" s="38">
        <v>69.459999999999994</v>
      </c>
      <c r="BU7" s="38">
        <v>68.95</v>
      </c>
      <c r="BV7" s="38">
        <v>57.03</v>
      </c>
      <c r="BW7" s="38">
        <v>55.84</v>
      </c>
      <c r="BX7" s="38">
        <v>64.78</v>
      </c>
      <c r="BY7" s="38">
        <v>63.06</v>
      </c>
      <c r="BZ7" s="38">
        <v>62.5</v>
      </c>
      <c r="CA7" s="38">
        <v>59.98</v>
      </c>
      <c r="CB7" s="38">
        <v>104.22</v>
      </c>
      <c r="CC7" s="38">
        <v>134.12</v>
      </c>
      <c r="CD7" s="38">
        <v>136.63999999999999</v>
      </c>
      <c r="CE7" s="38">
        <v>135.47</v>
      </c>
      <c r="CF7" s="38">
        <v>142.22</v>
      </c>
      <c r="CG7" s="38">
        <v>283.73</v>
      </c>
      <c r="CH7" s="38">
        <v>287.57</v>
      </c>
      <c r="CI7" s="38">
        <v>250.21</v>
      </c>
      <c r="CJ7" s="38">
        <v>264.77</v>
      </c>
      <c r="CK7" s="38">
        <v>269.33</v>
      </c>
      <c r="CL7" s="38">
        <v>272.98</v>
      </c>
      <c r="CM7" s="38">
        <v>100</v>
      </c>
      <c r="CN7" s="38">
        <v>100</v>
      </c>
      <c r="CO7" s="38">
        <v>100</v>
      </c>
      <c r="CP7" s="38">
        <v>100</v>
      </c>
      <c r="CQ7" s="38">
        <v>100</v>
      </c>
      <c r="CR7" s="38">
        <v>58.25</v>
      </c>
      <c r="CS7" s="38">
        <v>61.55</v>
      </c>
      <c r="CT7" s="38">
        <v>61.79</v>
      </c>
      <c r="CU7" s="38">
        <v>59.94</v>
      </c>
      <c r="CV7" s="38">
        <v>59.64</v>
      </c>
      <c r="CW7" s="38">
        <v>58.71</v>
      </c>
      <c r="CX7" s="38">
        <v>100</v>
      </c>
      <c r="CY7" s="38">
        <v>100</v>
      </c>
      <c r="CZ7" s="38">
        <v>100</v>
      </c>
      <c r="DA7" s="38">
        <v>100</v>
      </c>
      <c r="DB7" s="38">
        <v>100</v>
      </c>
      <c r="DC7" s="38">
        <v>68.150000000000006</v>
      </c>
      <c r="DD7" s="38">
        <v>67.489999999999995</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2020-12-04T03:16:47Z</dcterms:created>
  <dcterms:modified xsi:type="dcterms:W3CDTF">2021-02-20T07:41:45Z</dcterms:modified>
  <cp:category/>
</cp:coreProperties>
</file>