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71下水道\175 農集\"/>
    </mc:Choice>
  </mc:AlternateContent>
  <workbookProtection workbookAlgorithmName="SHA-512" workbookHashValue="bKRd5OAMKEn9Ln7994t85OkoqUelSnQooX3brZgec0Mvod5uboYMqp5NmBkOlR3VYcny8Agm+9oyMWj0rx+1fQ==" workbookSaltValue="oUNCGK1ndEhy7WVQyCb7u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H86" i="4"/>
  <c r="E86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<sst xmlns="http://schemas.openxmlformats.org/spreadsheetml/2006/main" count="237" uniqueCount="119">
  <si>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</si>
  <si>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</si>
  <si>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</si>
  <si>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</si>
  <si>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</si>
  <si>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</si>
  <si>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</si>
  <si>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</si>
  <si>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</si>
  <si>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</si>
  <si>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</si>
  <si>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</si>
  <si>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</si>
  <si>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</si>
  <si>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</si>
  <si>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</si>
  <si>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</si>
  <si>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</si>
  <si>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</si>
  <si>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</si>
  <si>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</si>
  <si>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</si>
  <si>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</si>
  <si>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</si>
  <si>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</si>
  <si>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</si>
  <si>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</si>
  <si>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</si>
  <si>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</si>
  <si>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</si>
  <si>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</si>
  <si>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</si>
  <si>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</si>
  <si>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</si>
  <si>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</si>
  <si>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</si>
  <si>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</si>
  <si>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</si>
  <si>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</si>
  <si>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</si>
  <si>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</si>
  <si>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</si>
  <si>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</si>
  <si>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</si>
  <si>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</si>
  <si>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</si>
  <si>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</si>
  <si>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</si>
  <si>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</si>
  <si>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</si>
  <si>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</si>
  <si>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</si>
  <si>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</si>
  <si>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</si>
  <si>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</si>
  <si>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</si>
  <si>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</si>
  <si>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</si>
  <si>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</si>
  <si>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</si>
  <si>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</si>
  <si>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</si>
  <si>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</si>
  <si>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</si>
  <si>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</si>
  <si>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</si>
  <si>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</si>
  <si>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</si>
  <si>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</si>
  <si>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</si>
  <si>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</si>
  <si>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</si>
  <si>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</si>
  <si>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</si>
  <si>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</si>
  <si>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</si>
  <si>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</si>
  <si>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</si>
  <si>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</si>
  <si>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</si>
  <si>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</si>
  <si>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</si>
  <si>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</si>
  <si>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</si>
  <si>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</si>
  <si>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</si>
  <si>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</si>
  <si>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</si>
  <si>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</si>
  <si>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</si>
  <si>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</si>
  <si>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</si>
  <si>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</si>
  <si>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</si>
  <si>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</si>
  <si>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</si>
  <si>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</si>
  <si>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</si>
  <si>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芝山町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</si>
  <si>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</si>
  <si>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</si>
  <si>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</si>
  <si>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</si>
  <si>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</si>
  <si>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</si>
  <si>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</si>
  <si>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</si>
  <si>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</si>
  <si>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</si>
  <si>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</si>
  <si>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</si>
  <si>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</si>
  <si>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</si>
  <si>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</si>
  <si>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</si>
  <si>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</si>
  <si>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当町の農業集落排水事業は、管渠整備工事が終了し、維持管理主体の経営を行っています。
今後、大幅な接続人口の増加を見込むことが困難な中、処理施設等の更新が課題となります。
支出の面で汚水処理費の削減等、収入の面では料金の改定等を行うことにより、経営改善を目指します。</t>
    <rPh sb="0" eb="2">
      <t>トウチョウ</t>
    </rPh>
    <rPh sb="3" eb="11">
      <t>ノウギョウシュウラクハイスイジギョウ</t>
    </rPh>
    <rPh sb="13" eb="15">
      <t>カンキョ</t>
    </rPh>
    <rPh sb="15" eb="17">
      <t>セイビ</t>
    </rPh>
    <rPh sb="17" eb="19">
      <t>コウジ</t>
    </rPh>
    <rPh sb="20" eb="22">
      <t>シュウリョウ</t>
    </rPh>
    <rPh sb="24" eb="26">
      <t>イジ</t>
    </rPh>
    <rPh sb="26" eb="28">
      <t>カンリ</t>
    </rPh>
    <rPh sb="28" eb="30">
      <t>シュタイ</t>
    </rPh>
    <rPh sb="31" eb="33">
      <t>ケイエイ</t>
    </rPh>
    <rPh sb="34" eb="35">
      <t>オコナ</t>
    </rPh>
    <rPh sb="42" eb="44">
      <t>コンゴ</t>
    </rPh>
    <rPh sb="45" eb="47">
      <t>オオハバ</t>
    </rPh>
    <rPh sb="48" eb="50">
      <t>セツゾク</t>
    </rPh>
    <rPh sb="50" eb="52">
      <t>ジンコウ</t>
    </rPh>
    <rPh sb="53" eb="55">
      <t>ゾウカ</t>
    </rPh>
    <rPh sb="56" eb="58">
      <t>ミコ</t>
    </rPh>
    <rPh sb="62" eb="64">
      <t>コンナン</t>
    </rPh>
    <rPh sb="65" eb="66">
      <t>ナカ</t>
    </rPh>
    <rPh sb="67" eb="69">
      <t>ショリ</t>
    </rPh>
    <rPh sb="69" eb="71">
      <t>シセツ</t>
    </rPh>
    <rPh sb="71" eb="72">
      <t>トウ</t>
    </rPh>
    <rPh sb="73" eb="75">
      <t>コウシン</t>
    </rPh>
    <rPh sb="76" eb="78">
      <t>カダイ</t>
    </rPh>
    <rPh sb="85" eb="87">
      <t>シシュツ</t>
    </rPh>
    <rPh sb="88" eb="89">
      <t>メン</t>
    </rPh>
    <rPh sb="90" eb="92">
      <t>オスイ</t>
    </rPh>
    <rPh sb="92" eb="94">
      <t>ショリ</t>
    </rPh>
    <rPh sb="94" eb="95">
      <t>ヒ</t>
    </rPh>
    <rPh sb="96" eb="98">
      <t>サクゲン</t>
    </rPh>
    <rPh sb="98" eb="99">
      <t>トウ</t>
    </rPh>
    <rPh sb="100" eb="102">
      <t>シュウニュウ</t>
    </rPh>
    <rPh sb="103" eb="104">
      <t>メン</t>
    </rPh>
    <rPh sb="106" eb="108">
      <t>リョウキン</t>
    </rPh>
    <rPh sb="109" eb="111">
      <t>カイテイ</t>
    </rPh>
    <rPh sb="111" eb="112">
      <t>トウ</t>
    </rPh>
    <rPh sb="113" eb="114">
      <t>オコナ</t>
    </rPh>
    <rPh sb="121" eb="123">
      <t>ケイエイ</t>
    </rPh>
    <rPh sb="123" eb="125">
      <t>カイゼン</t>
    </rPh>
    <rPh sb="126" eb="128">
      <t>メザ</t>
    </rPh>
    <phoneticPr fontId="4"/>
  </si>
  <si>
    <t xml:space="preserve"> 供用開始年度が平成１４年度及び平成１７年度なので、目立った施設の老朽化は見られません。</t>
    <rPh sb="1" eb="3">
      <t>キョウヨウ</t>
    </rPh>
    <rPh sb="3" eb="5">
      <t>カイシ</t>
    </rPh>
    <rPh sb="5" eb="7">
      <t>ネンド</t>
    </rPh>
    <rPh sb="8" eb="10">
      <t>ヘイセイ</t>
    </rPh>
    <rPh sb="12" eb="13">
      <t>ネン</t>
    </rPh>
    <rPh sb="13" eb="14">
      <t>ド</t>
    </rPh>
    <rPh sb="14" eb="15">
      <t>オヨ</t>
    </rPh>
    <rPh sb="16" eb="18">
      <t>ヘイセイ</t>
    </rPh>
    <rPh sb="20" eb="21">
      <t>ネン</t>
    </rPh>
    <rPh sb="21" eb="22">
      <t>ド</t>
    </rPh>
    <rPh sb="26" eb="28">
      <t>メダ</t>
    </rPh>
    <rPh sb="30" eb="32">
      <t>シセツ</t>
    </rPh>
    <rPh sb="33" eb="36">
      <t>ロウキュウカ</t>
    </rPh>
    <rPh sb="37" eb="38">
      <t>ミ</t>
    </rPh>
    <phoneticPr fontId="4"/>
  </si>
  <si>
    <t xml:space="preserve">
平成１４年４月１日に大台処理区、平成１７年４月１日に山中処理区が供用開始したことに伴い、施設利用率と水洗化率が一時的に低下したが、その後、水洗化率は上昇しており、類似団体と比較して高い水準にあります。
農業集落排水事業は、平成１７年度で整備が完了しており、その他の地区については整備の予定がないため、企業債残高は減少しており、類似団体と比較すると低い水準にある。
今後は、農業集落排水処理施設の改築更新が必要となり、維持管理費の増大が見込まれるが、町の財政状況等を踏まえると町費負担分の捻出は困難である。
今後は農業集落排水事業の経営戦略を策定し、より効率的な経営を目指していく。
</t>
    <rPh sb="183" eb="185">
      <t>コンゴ</t>
    </rPh>
    <rPh sb="209" eb="211">
      <t>イジ</t>
    </rPh>
    <rPh sb="211" eb="213">
      <t>カンリ</t>
    </rPh>
    <rPh sb="254" eb="256">
      <t>コンゴ</t>
    </rPh>
    <rPh sb="257" eb="259">
      <t>ノウギョウ</t>
    </rPh>
    <rPh sb="259" eb="261">
      <t>シュウラク</t>
    </rPh>
    <rPh sb="261" eb="263">
      <t>ハイスイ</t>
    </rPh>
    <rPh sb="263" eb="265">
      <t>ジギョウ</t>
    </rPh>
    <rPh sb="266" eb="268">
      <t>ケイエイ</t>
    </rPh>
    <rPh sb="268" eb="270">
      <t>センリャク</t>
    </rPh>
    <rPh sb="271" eb="273">
      <t>サクテイ</t>
    </rPh>
    <rPh sb="277" eb="280">
      <t>コウリツテキ</t>
    </rPh>
    <rPh sb="281" eb="283">
      <t>ケイエイ</t>
    </rPh>
    <rPh sb="284" eb="28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</si>
</sst>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7-41D2-8D4F-99268415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7-41D2-8D4F-99268415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52.71</c:v>
                </c:pt>
                <c:pt idx="1">
                  <c:v>52.13</c:v>
                </c:pt>
                <c:pt idx="2">
                  <c:v>52.13</c:v>
                </c:pt>
                <c:pt idx="3">
                  <c:v>51.55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1-4F05-B2E1-210E16DFE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1-4F05-B2E1-210E16DFE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92.09</c:v>
                </c:pt>
                <c:pt idx="1">
                  <c:v>92.43</c:v>
                </c:pt>
                <c:pt idx="2">
                  <c:v>92.78</c:v>
                </c:pt>
                <c:pt idx="3">
                  <c:v>93.47</c:v>
                </c:pt>
                <c:pt idx="4">
                  <c:v>93.21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E-412D-8EF9-9736C4EF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E-412D-8EF9-9736C4EF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53.51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A-4FE7-83FF-7B2D89DE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A-4FE7-83FF-7B2D89DE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9-4B2E-B1A2-66656A2C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9-4B2E-B1A2-66656A2C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7-47E0-A76F-298269208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7-47E0-A76F-298269208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A-4769-907B-1475A8CE9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A-4769-907B-1475A8CE9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B-4E25-B958-9C17D3AD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B-4E25-B958-9C17D3AD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1336.74</c:v>
                </c:pt>
                <c:pt idx="1">
                  <c:v>824.08</c:v>
                </c:pt>
                <c:pt idx="2" formatCode="#,##0.00;&quot;△&quot;#,##0.00">
                  <c:v>0</c:v>
                </c:pt>
                <c:pt idx="3">
                  <c:v>347.56</c:v>
                </c:pt>
                <c:pt idx="4">
                  <c:v>199.39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2-4B28-82B4-8F845FB7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2-4B28-82B4-8F845FB7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28.65</c:v>
                </c:pt>
                <c:pt idx="1">
                  <c:v>93.92</c:v>
                </c:pt>
                <c:pt idx="2">
                  <c:v>86.23</c:v>
                </c:pt>
                <c:pt idx="3">
                  <c:v>81.44</c:v>
                </c:pt>
                <c:pt idx="4">
                  <c:v>75.67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4-45C9-BFEF-E542F68C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4-45C9-BFEF-E542F68C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481.15</c:v>
                </c:pt>
                <c:pt idx="1">
                  <c:v>148.25</c:v>
                </c:pt>
                <c:pt idx="2">
                  <c:v>161.53</c:v>
                </c:pt>
                <c:pt idx="3">
                  <c:v>171.14</c:v>
                </c:pt>
                <c:pt idx="4">
                  <c:v>202.05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0-4817-BA14-C591A16C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0-4817-BA14-C591A16C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千葉県　芝山町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7255</v>
      </c>
      <c r="AM8" s="51"/>
      <c r="AN8" s="51"/>
      <c r="AO8" s="51"/>
      <c r="AP8" s="51"/>
      <c r="AQ8" s="51"/>
      <c r="AR8" s="51"/>
      <c r="AS8" s="51"/>
      <c r="AT8" s="46">
        <f>データ!T6</f>
        <v>43.24</v>
      </c>
      <c r="AU8" s="46"/>
      <c r="AV8" s="46"/>
      <c r="AW8" s="46"/>
      <c r="AX8" s="46"/>
      <c r="AY8" s="46"/>
      <c r="AZ8" s="46"/>
      <c r="BA8" s="46"/>
      <c r="BB8" s="46">
        <f>データ!U6</f>
        <v>167.78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13.69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987</v>
      </c>
      <c r="AM10" s="51"/>
      <c r="AN10" s="51"/>
      <c r="AO10" s="51"/>
      <c r="AP10" s="51"/>
      <c r="AQ10" s="51"/>
      <c r="AR10" s="51"/>
      <c r="AS10" s="51"/>
      <c r="AT10" s="46">
        <f>データ!W6</f>
        <v>0.62</v>
      </c>
      <c r="AU10" s="46"/>
      <c r="AV10" s="46"/>
      <c r="AW10" s="46"/>
      <c r="AX10" s="46"/>
      <c r="AY10" s="46"/>
      <c r="AZ10" s="46"/>
      <c r="BA10" s="46"/>
      <c r="BB10" s="46">
        <f>データ!X6</f>
        <v>1591.94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iomnBtjt7EUECoX+ULYJmFU+bUgoWnvjDt7QhFqRvfTqcD2M7R2Az91K+AFn3N6+dt+1pmoB0Rc5hIntCe09Jg==" saltValue="8U7v05JNPUZmMsBdl+ml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124095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千葉県　芝山町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13.69</v>
      </c>
      <c r="Q6" s="34">
        <f t="shared" si="3"/>
        <v>100</v>
      </c>
      <c r="R6" s="34">
        <f t="shared" si="3"/>
        <v>3850</v>
      </c>
      <c r="S6" s="34">
        <f t="shared" si="3"/>
        <v>7255</v>
      </c>
      <c r="T6" s="34">
        <f t="shared" si="3"/>
        <v>43.24</v>
      </c>
      <c r="U6" s="34">
        <f t="shared" si="3"/>
        <v>167.78</v>
      </c>
      <c r="V6" s="34">
        <f t="shared" si="3"/>
        <v>987</v>
      </c>
      <c r="W6" s="34">
        <f t="shared" si="3"/>
        <v>0.62</v>
      </c>
      <c r="X6" s="34">
        <f t="shared" si="3"/>
        <v>1591.94</v>
      </c>
      <c r="Y6" s="35">
        <f>IF(Y7="",NA(),Y7)</f>
        <v>53.51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100.01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1336.74</v>
      </c>
      <c r="BG6" s="35">
        <f t="shared" ref="BG6:BO6" si="7">IF(BG7="",NA(),BG7)</f>
        <v>824.08</v>
      </c>
      <c r="BH6" s="34">
        <f t="shared" si="7"/>
        <v>0</v>
      </c>
      <c r="BI6" s="35">
        <f t="shared" si="7"/>
        <v>347.56</v>
      </c>
      <c r="BJ6" s="35">
        <f t="shared" si="7"/>
        <v>199.39</v>
      </c>
      <c r="BK6" s="35">
        <f t="shared" si="7"/>
        <v>979.89</v>
      </c>
      <c r="BL6" s="35">
        <f t="shared" si="7"/>
        <v>1051.43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28.65</v>
      </c>
      <c r="BR6" s="35">
        <f t="shared" ref="BR6:BZ6" si="8">IF(BR7="",NA(),BR7)</f>
        <v>93.92</v>
      </c>
      <c r="BS6" s="35">
        <f t="shared" si="8"/>
        <v>86.23</v>
      </c>
      <c r="BT6" s="35">
        <f t="shared" si="8"/>
        <v>81.44</v>
      </c>
      <c r="BU6" s="35">
        <f t="shared" si="8"/>
        <v>75.67</v>
      </c>
      <c r="BV6" s="35">
        <f t="shared" si="8"/>
        <v>41.34</v>
      </c>
      <c r="BW6" s="35">
        <f t="shared" si="8"/>
        <v>40.06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481.15</v>
      </c>
      <c r="CC6" s="35">
        <f t="shared" ref="CC6:CK6" si="9">IF(CC7="",NA(),CC7)</f>
        <v>148.25</v>
      </c>
      <c r="CD6" s="35">
        <f t="shared" si="9"/>
        <v>161.53</v>
      </c>
      <c r="CE6" s="35">
        <f t="shared" si="9"/>
        <v>171.14</v>
      </c>
      <c r="CF6" s="35">
        <f t="shared" si="9"/>
        <v>202.05</v>
      </c>
      <c r="CG6" s="35">
        <f t="shared" si="9"/>
        <v>357.49</v>
      </c>
      <c r="CH6" s="35">
        <f t="shared" si="9"/>
        <v>355.22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52.71</v>
      </c>
      <c r="CN6" s="35">
        <f t="shared" ref="CN6:CV6" si="10">IF(CN7="",NA(),CN7)</f>
        <v>52.13</v>
      </c>
      <c r="CO6" s="35">
        <f t="shared" si="10"/>
        <v>52.13</v>
      </c>
      <c r="CP6" s="35">
        <f t="shared" si="10"/>
        <v>51.55</v>
      </c>
      <c r="CQ6" s="35" t="str">
        <f t="shared" si="10"/>
        <v>-</v>
      </c>
      <c r="CR6" s="35">
        <f t="shared" si="10"/>
        <v>44.69</v>
      </c>
      <c r="CS6" s="35">
        <f t="shared" si="10"/>
        <v>42.84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92.09</v>
      </c>
      <c r="CY6" s="35">
        <f t="shared" ref="CY6:DG6" si="11">IF(CY7="",NA(),CY7)</f>
        <v>92.43</v>
      </c>
      <c r="CZ6" s="35">
        <f t="shared" si="11"/>
        <v>92.78</v>
      </c>
      <c r="DA6" s="35">
        <f t="shared" si="11"/>
        <v>93.47</v>
      </c>
      <c r="DB6" s="35">
        <f t="shared" si="11"/>
        <v>93.21</v>
      </c>
      <c r="DC6" s="35">
        <f t="shared" si="11"/>
        <v>69.67</v>
      </c>
      <c r="DD6" s="35">
        <f t="shared" si="11"/>
        <v>66.3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124095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13.69</v>
      </c>
      <c r="Q7" s="38">
        <v>100</v>
      </c>
      <c r="R7" s="38">
        <v>3850</v>
      </c>
      <c r="S7" s="38">
        <v>7255</v>
      </c>
      <c r="T7" s="38">
        <v>43.24</v>
      </c>
      <c r="U7" s="38">
        <v>167.78</v>
      </c>
      <c r="V7" s="38">
        <v>987</v>
      </c>
      <c r="W7" s="38">
        <v>0.62</v>
      </c>
      <c r="X7" s="38">
        <v>1591.94</v>
      </c>
      <c r="Y7" s="38">
        <v>53.51</v>
      </c>
      <c r="Z7" s="38">
        <v>100</v>
      </c>
      <c r="AA7" s="38">
        <v>100</v>
      </c>
      <c r="AB7" s="38">
        <v>100</v>
      </c>
      <c r="AC7" s="38">
        <v>100.01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1336.74</v>
      </c>
      <c r="BG7" s="38">
        <v>824.08</v>
      </c>
      <c r="BH7" s="38">
        <v>0</v>
      </c>
      <c r="BI7" s="38">
        <v>347.56</v>
      </c>
      <c r="BJ7" s="38">
        <v>199.39</v>
      </c>
      <c r="BK7" s="38">
        <v>979.89</v>
      </c>
      <c r="BL7" s="38">
        <v>1051.43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28.65</v>
      </c>
      <c r="BR7" s="38">
        <v>93.92</v>
      </c>
      <c r="BS7" s="38">
        <v>86.23</v>
      </c>
      <c r="BT7" s="38">
        <v>81.44</v>
      </c>
      <c r="BU7" s="38">
        <v>75.67</v>
      </c>
      <c r="BV7" s="38">
        <v>41.34</v>
      </c>
      <c r="BW7" s="38">
        <v>40.06</v>
      </c>
      <c r="BX7" s="38">
        <v>59.8</v>
      </c>
      <c r="BY7" s="38">
        <v>57.77</v>
      </c>
      <c r="BZ7" s="38">
        <v>57.31</v>
      </c>
      <c r="CA7" s="38">
        <v>59.59</v>
      </c>
      <c r="CB7" s="38">
        <v>481.15</v>
      </c>
      <c r="CC7" s="38">
        <v>148.25</v>
      </c>
      <c r="CD7" s="38">
        <v>161.53</v>
      </c>
      <c r="CE7" s="38">
        <v>171.14</v>
      </c>
      <c r="CF7" s="38">
        <v>202.05</v>
      </c>
      <c r="CG7" s="38">
        <v>357.49</v>
      </c>
      <c r="CH7" s="38">
        <v>355.22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52.71</v>
      </c>
      <c r="CN7" s="38">
        <v>52.13</v>
      </c>
      <c r="CO7" s="38">
        <v>52.13</v>
      </c>
      <c r="CP7" s="38">
        <v>51.55</v>
      </c>
      <c r="CQ7" s="38" t="s">
        <v>104</v>
      </c>
      <c r="CR7" s="38">
        <v>44.69</v>
      </c>
      <c r="CS7" s="38">
        <v>42.84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92.09</v>
      </c>
      <c r="CY7" s="38">
        <v>92.43</v>
      </c>
      <c r="CZ7" s="38">
        <v>92.78</v>
      </c>
      <c r="DA7" s="38">
        <v>93.47</v>
      </c>
      <c r="DB7" s="38">
        <v>93.21</v>
      </c>
      <c r="DC7" s="38">
        <v>69.67</v>
      </c>
      <c r="DD7" s="38">
        <v>66.3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2021-02-15T08:52:42Z</cp:lastPrinted>
  <dcterms:created xsi:type="dcterms:W3CDTF">2020-12-04T03:03:06Z</dcterms:created>
  <dcterms:modified xsi:type="dcterms:W3CDTF">2021-02-20T07:40:18Z</dcterms:modified>
  <cp:category/>
</cp:coreProperties>
</file>