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4 特環\"/>
    </mc:Choice>
  </mc:AlternateContent>
  <workbookProtection workbookAlgorithmName="SHA-512" workbookHashValue="aBNJ1YcTiN3aR4WXeBO9p2AoHzgv9mImleBrfWXYDRKINbUIKUmtZgHfi70dc0bNxCIXx4jAr5bpwUG6JdL68w==" workbookSaltValue="A6mdf5YtTBEs4QdyRnsKu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T8" i="4"/>
  <c r="I8" i="4"/>
</calcChain>
</file>

<file path=xl/sharedStrings.xml><?xml version="1.0" encoding="utf-8"?>
<sst xmlns="http://schemas.openxmlformats.org/spreadsheetml/2006/main" count="240" uniqueCount="122">
  <si>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</si>
  <si>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</si>
  <si>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</si>
  <si>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</si>
  <si>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</si>
  <si>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</si>
  <si>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</si>
  <si>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</si>
  <si>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</si>
  <si>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</si>
  <si>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</si>
  <si>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</si>
  <si>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</si>
  <si>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</si>
  <si>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</si>
  <si>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</si>
  <si>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</si>
  <si>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</si>
  <si>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</si>
  <si>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</si>
  <si>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</si>
  <si>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</si>
  <si>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</si>
  <si>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</si>
  <si>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</si>
  <si>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</si>
  <si>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</si>
  <si>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</si>
  <si>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</si>
  <si>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</si>
  <si>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</si>
  <si>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</si>
  <si>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</si>
  <si>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</si>
  <si>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</si>
  <si>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</si>
  <si>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</si>
  <si>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</si>
  <si>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</si>
  <si>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</si>
  <si>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</si>
  <si>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</si>
  <si>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</si>
  <si>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</si>
  <si>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</si>
  <si>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</si>
  <si>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</si>
  <si>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</si>
  <si>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</si>
  <si>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</si>
  <si>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</si>
  <si>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</si>
  <si>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</si>
  <si>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</si>
  <si>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</si>
  <si>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</si>
  <si>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</si>
  <si>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</si>
  <si>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</si>
  <si>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</si>
  <si>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</si>
  <si>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</si>
  <si>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</si>
  <si>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</si>
  <si>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</si>
  <si>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</si>
  <si>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</si>
  <si>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</si>
  <si>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</si>
  <si>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</si>
  <si>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</si>
  <si>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</si>
  <si>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</si>
  <si>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</si>
  <si>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</si>
  <si>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</si>
  <si>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</si>
  <si>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</si>
  <si>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</si>
  <si>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</si>
  <si>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</si>
  <si>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</si>
  <si>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</si>
  <si>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</si>
  <si>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</si>
  <si>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</si>
  <si>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</si>
  <si>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</si>
  <si>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</si>
  <si>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</si>
  <si>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</si>
  <si>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</si>
  <si>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</si>
  <si>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</si>
  <si>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</si>
  <si>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</si>
  <si>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</si>
  <si>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</si>
  <si>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</si>
  <si>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栄町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</si>
  <si>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</si>
  <si>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</si>
  <si>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</si>
  <si>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</si>
  <si>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</si>
  <si>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</si>
  <si>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</si>
  <si>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</si>
  <si>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</si>
  <si>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</si>
  <si>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</si>
  <si>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</si>
  <si>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</si>
  <si>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</si>
  <si>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</si>
  <si>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</si>
  <si>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</si>
  <si>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</si>
  <si>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</si>
  <si>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収益的収支比率は、地方債償還金が多いため、基準外繰入金を資本的収入に繰り入れており、収益的収入が減少しています。特環は、住居点在地域に実施しており、建設による地方債借入が多い加入のに対し件数が低く、未接続家屋も多いため減収が見込まれます。
④企業債残高対事業規模比率が、平均値より高いのは、①のとおり地方債残高及び未接続家屋が多いためであり、今後管渠築造工事を縮減し、施設の改築更新事業を実施し、地方債残高及び借入を減少させていきます。
⑤経費回収率は、平均値より低い10％台ですが、①④のとおり使用料収入が低く投資経費が多いためです。今後使用料の減収など厳しい状況ですが、包括委託等を継続し経費削減に努めていきます。
⑥汚水処理原価は、①④⑤のとおり、平均より高くなっています。未接続の加入促進や費用の削減に努めます。
⑧水洗化率は、平均値を下回り、70%超で推移しています。未接続家屋の加入促進や費用の削減に努めます。</t>
    <rPh sb="1" eb="4">
      <t>シュウエキテキ</t>
    </rPh>
    <rPh sb="4" eb="6">
      <t>シュウシ</t>
    </rPh>
    <rPh sb="6" eb="8">
      <t>ヒリツ</t>
    </rPh>
    <rPh sb="10" eb="12">
      <t>チホウ</t>
    </rPh>
    <rPh sb="12" eb="13">
      <t>サイ</t>
    </rPh>
    <rPh sb="13" eb="16">
      <t>ショウカンキン</t>
    </rPh>
    <rPh sb="17" eb="18">
      <t>オオ</t>
    </rPh>
    <rPh sb="22" eb="24">
      <t>キジュン</t>
    </rPh>
    <rPh sb="24" eb="25">
      <t>ガイ</t>
    </rPh>
    <rPh sb="25" eb="27">
      <t>クリイレ</t>
    </rPh>
    <rPh sb="27" eb="28">
      <t>キン</t>
    </rPh>
    <rPh sb="29" eb="32">
      <t>シホンテキ</t>
    </rPh>
    <rPh sb="32" eb="34">
      <t>シュウニュウ</t>
    </rPh>
    <rPh sb="35" eb="36">
      <t>ク</t>
    </rPh>
    <rPh sb="37" eb="38">
      <t>イ</t>
    </rPh>
    <rPh sb="43" eb="46">
      <t>シュウエキテキ</t>
    </rPh>
    <rPh sb="46" eb="48">
      <t>シュウニュウ</t>
    </rPh>
    <rPh sb="49" eb="51">
      <t>ゲンショウ</t>
    </rPh>
    <rPh sb="57" eb="59">
      <t>トッカン</t>
    </rPh>
    <rPh sb="61" eb="63">
      <t>ジュウキョ</t>
    </rPh>
    <rPh sb="63" eb="65">
      <t>テンザイ</t>
    </rPh>
    <rPh sb="65" eb="67">
      <t>チイキ</t>
    </rPh>
    <rPh sb="68" eb="70">
      <t>ジッシ</t>
    </rPh>
    <rPh sb="75" eb="77">
      <t>ケンセツ</t>
    </rPh>
    <rPh sb="80" eb="82">
      <t>チホウ</t>
    </rPh>
    <rPh sb="82" eb="83">
      <t>サイ</t>
    </rPh>
    <rPh sb="83" eb="85">
      <t>カリイレ</t>
    </rPh>
    <rPh sb="86" eb="87">
      <t>オオ</t>
    </rPh>
    <rPh sb="94" eb="96">
      <t>ケンスウ</t>
    </rPh>
    <rPh sb="97" eb="98">
      <t>ヒク</t>
    </rPh>
    <rPh sb="100" eb="103">
      <t>ミセツゾク</t>
    </rPh>
    <rPh sb="103" eb="105">
      <t>カオク</t>
    </rPh>
    <rPh sb="106" eb="107">
      <t>オオ</t>
    </rPh>
    <rPh sb="110" eb="112">
      <t>ゲンシュウ</t>
    </rPh>
    <rPh sb="113" eb="115">
      <t>ミコ</t>
    </rPh>
    <rPh sb="123" eb="125">
      <t>キギョウ</t>
    </rPh>
    <rPh sb="125" eb="126">
      <t>サイ</t>
    </rPh>
    <rPh sb="126" eb="128">
      <t>ザンダカ</t>
    </rPh>
    <rPh sb="128" eb="129">
      <t>タイ</t>
    </rPh>
    <rPh sb="129" eb="131">
      <t>ジギョウ</t>
    </rPh>
    <rPh sb="131" eb="133">
      <t>キボ</t>
    </rPh>
    <rPh sb="133" eb="135">
      <t>ヒリツ</t>
    </rPh>
    <rPh sb="137" eb="140">
      <t>ヘイキンチ</t>
    </rPh>
    <rPh sb="142" eb="143">
      <t>タカ</t>
    </rPh>
    <rPh sb="152" eb="154">
      <t>チホウ</t>
    </rPh>
    <rPh sb="154" eb="155">
      <t>サイ</t>
    </rPh>
    <rPh sb="155" eb="157">
      <t>ザンダカ</t>
    </rPh>
    <rPh sb="157" eb="158">
      <t>オヨ</t>
    </rPh>
    <rPh sb="159" eb="162">
      <t>ミセツゾク</t>
    </rPh>
    <rPh sb="162" eb="164">
      <t>カオク</t>
    </rPh>
    <rPh sb="165" eb="166">
      <t>オオ</t>
    </rPh>
    <rPh sb="173" eb="175">
      <t>コンゴ</t>
    </rPh>
    <rPh sb="175" eb="177">
      <t>カンキョ</t>
    </rPh>
    <rPh sb="177" eb="179">
      <t>チクゾウ</t>
    </rPh>
    <rPh sb="179" eb="181">
      <t>コウジ</t>
    </rPh>
    <rPh sb="182" eb="184">
      <t>シュクゲン</t>
    </rPh>
    <rPh sb="186" eb="188">
      <t>シセツ</t>
    </rPh>
    <rPh sb="189" eb="191">
      <t>カイチク</t>
    </rPh>
    <rPh sb="191" eb="193">
      <t>コウシン</t>
    </rPh>
    <rPh sb="193" eb="195">
      <t>ジギョウ</t>
    </rPh>
    <rPh sb="196" eb="198">
      <t>ジッシ</t>
    </rPh>
    <rPh sb="200" eb="202">
      <t>チホウ</t>
    </rPh>
    <rPh sb="202" eb="203">
      <t>サイ</t>
    </rPh>
    <rPh sb="203" eb="205">
      <t>ザンダカ</t>
    </rPh>
    <rPh sb="205" eb="206">
      <t>オヨ</t>
    </rPh>
    <rPh sb="207" eb="209">
      <t>カリイレ</t>
    </rPh>
    <rPh sb="210" eb="211">
      <t>ゲン</t>
    </rPh>
    <rPh sb="211" eb="212">
      <t>ショウ</t>
    </rPh>
    <rPh sb="223" eb="225">
      <t>ケイヒ</t>
    </rPh>
    <rPh sb="225" eb="227">
      <t>カイシュウ</t>
    </rPh>
    <rPh sb="227" eb="228">
      <t>リツ</t>
    </rPh>
    <rPh sb="230" eb="233">
      <t>ヘイキンチ</t>
    </rPh>
    <rPh sb="235" eb="236">
      <t>ヒク</t>
    </rPh>
    <rPh sb="240" eb="241">
      <t>ダイ</t>
    </rPh>
    <rPh sb="251" eb="254">
      <t>シヨウリョウ</t>
    </rPh>
    <rPh sb="254" eb="256">
      <t>シュウニュウ</t>
    </rPh>
    <rPh sb="257" eb="258">
      <t>ヒク</t>
    </rPh>
    <rPh sb="259" eb="261">
      <t>トウシ</t>
    </rPh>
    <rPh sb="261" eb="263">
      <t>ケイヒ</t>
    </rPh>
    <rPh sb="264" eb="265">
      <t>オオ</t>
    </rPh>
    <rPh sb="271" eb="273">
      <t>コンゴ</t>
    </rPh>
    <rPh sb="273" eb="276">
      <t>シヨウリョウ</t>
    </rPh>
    <rPh sb="277" eb="279">
      <t>ゲンシュウ</t>
    </rPh>
    <rPh sb="281" eb="282">
      <t>キビ</t>
    </rPh>
    <rPh sb="284" eb="286">
      <t>ジョウキョウ</t>
    </rPh>
    <rPh sb="290" eb="292">
      <t>ホウカツ</t>
    </rPh>
    <rPh sb="292" eb="294">
      <t>イタク</t>
    </rPh>
    <rPh sb="294" eb="295">
      <t>トウ</t>
    </rPh>
    <rPh sb="296" eb="298">
      <t>ケイゾク</t>
    </rPh>
    <rPh sb="299" eb="301">
      <t>ケイヒ</t>
    </rPh>
    <rPh sb="301" eb="303">
      <t>サクゲン</t>
    </rPh>
    <rPh sb="304" eb="305">
      <t>ツト</t>
    </rPh>
    <rPh sb="315" eb="317">
      <t>オスイ</t>
    </rPh>
    <rPh sb="317" eb="319">
      <t>ショリ</t>
    </rPh>
    <rPh sb="319" eb="321">
      <t>ゲンカ</t>
    </rPh>
    <rPh sb="331" eb="333">
      <t>ヘイキン</t>
    </rPh>
    <rPh sb="335" eb="336">
      <t>タカ</t>
    </rPh>
    <rPh sb="344" eb="347">
      <t>ミセツゾク</t>
    </rPh>
    <rPh sb="348" eb="350">
      <t>カニュウ</t>
    </rPh>
    <rPh sb="350" eb="352">
      <t>ソクシン</t>
    </rPh>
    <rPh sb="353" eb="355">
      <t>ヒヨウ</t>
    </rPh>
    <rPh sb="356" eb="358">
      <t>サクゲン</t>
    </rPh>
    <rPh sb="359" eb="360">
      <t>ツト</t>
    </rPh>
    <rPh sb="367" eb="370">
      <t>スイセンカ</t>
    </rPh>
    <rPh sb="370" eb="371">
      <t>リツ</t>
    </rPh>
    <rPh sb="373" eb="376">
      <t>ヘイキンチ</t>
    </rPh>
    <rPh sb="377" eb="379">
      <t>シタマワ</t>
    </rPh>
    <rPh sb="384" eb="385">
      <t>チョウ</t>
    </rPh>
    <rPh sb="386" eb="388">
      <t>スイイ</t>
    </rPh>
    <rPh sb="394" eb="397">
      <t>ミセツゾク</t>
    </rPh>
    <rPh sb="397" eb="399">
      <t>カオク</t>
    </rPh>
    <rPh sb="400" eb="402">
      <t>カニュウ</t>
    </rPh>
    <rPh sb="402" eb="404">
      <t>ソクシン</t>
    </rPh>
    <rPh sb="405" eb="407">
      <t>ヒヨウ</t>
    </rPh>
    <rPh sb="408" eb="410">
      <t>サクゲン</t>
    </rPh>
    <rPh sb="411" eb="412">
      <t>ツト</t>
    </rPh>
    <phoneticPr fontId="4"/>
  </si>
  <si>
    <t>③終末処理場等の施設は、供用開始（昭和57年）から30年以上過ぎ、老朽化が激しい状況であり、長寿命化計画のもと改築更新を実施している状況です。今後、管渠についても管内診断を行い診断結果を踏まえて改築更新の実施を検討していきます。</t>
    <rPh sb="1" eb="3">
      <t>シュウマツ</t>
    </rPh>
    <rPh sb="3" eb="6">
      <t>ショリジョウ</t>
    </rPh>
    <rPh sb="6" eb="7">
      <t>トウ</t>
    </rPh>
    <rPh sb="8" eb="10">
      <t>シセツ</t>
    </rPh>
    <rPh sb="12" eb="14">
      <t>キョウヨウ</t>
    </rPh>
    <rPh sb="14" eb="16">
      <t>カイシ</t>
    </rPh>
    <rPh sb="17" eb="19">
      <t>ショウワ</t>
    </rPh>
    <rPh sb="21" eb="22">
      <t>ネン</t>
    </rPh>
    <rPh sb="27" eb="30">
      <t>ネンイジョウ</t>
    </rPh>
    <rPh sb="30" eb="31">
      <t>ス</t>
    </rPh>
    <rPh sb="33" eb="36">
      <t>ロウキュウカ</t>
    </rPh>
    <rPh sb="37" eb="38">
      <t>ハゲ</t>
    </rPh>
    <rPh sb="40" eb="42">
      <t>ジョウキョウ</t>
    </rPh>
    <rPh sb="46" eb="47">
      <t>チョウ</t>
    </rPh>
    <rPh sb="47" eb="50">
      <t>ジュミョウカ</t>
    </rPh>
    <rPh sb="50" eb="52">
      <t>ケイカク</t>
    </rPh>
    <rPh sb="55" eb="57">
      <t>カイチク</t>
    </rPh>
    <rPh sb="57" eb="59">
      <t>コウシン</t>
    </rPh>
    <rPh sb="60" eb="62">
      <t>ジッシ</t>
    </rPh>
    <rPh sb="66" eb="68">
      <t>ジョウキョウ</t>
    </rPh>
    <rPh sb="71" eb="73">
      <t>コンゴ</t>
    </rPh>
    <rPh sb="74" eb="76">
      <t>カンキョ</t>
    </rPh>
    <rPh sb="81" eb="82">
      <t>カン</t>
    </rPh>
    <rPh sb="82" eb="83">
      <t>ナイ</t>
    </rPh>
    <rPh sb="83" eb="85">
      <t>シンダン</t>
    </rPh>
    <rPh sb="86" eb="87">
      <t>オコナ</t>
    </rPh>
    <rPh sb="88" eb="90">
      <t>シンダン</t>
    </rPh>
    <rPh sb="90" eb="92">
      <t>ケッカ</t>
    </rPh>
    <rPh sb="93" eb="94">
      <t>フ</t>
    </rPh>
    <rPh sb="97" eb="99">
      <t>カイチク</t>
    </rPh>
    <rPh sb="99" eb="101">
      <t>コウシン</t>
    </rPh>
    <rPh sb="102" eb="104">
      <t>ジッシ</t>
    </rPh>
    <rPh sb="105" eb="107">
      <t>ケントウ</t>
    </rPh>
    <phoneticPr fontId="4"/>
  </si>
  <si>
    <t>特環地区は、今後人口減少による有収水量及び使用料の減少、維持管理費の増加により、汚水処理原価が増加となり収支や経費回収率の悪化が見込まれるため、汚水管渠工事の縮減を図り、地方債残高や借入を減少させていき、汚水処理原価の低下を図ります。Ｒ２から公営企業会計へ移行したことに伴い、更なる経営の健全性・効率性に努めつつ、継続的で安定した経営を目指していきます。</t>
    <rPh sb="0" eb="2">
      <t>トッカン</t>
    </rPh>
    <rPh sb="2" eb="4">
      <t>チク</t>
    </rPh>
    <rPh sb="6" eb="8">
      <t>コンゴ</t>
    </rPh>
    <rPh sb="8" eb="10">
      <t>ジンコウ</t>
    </rPh>
    <rPh sb="10" eb="12">
      <t>ゲンショウ</t>
    </rPh>
    <rPh sb="15" eb="17">
      <t>ユウシュウ</t>
    </rPh>
    <rPh sb="17" eb="19">
      <t>スイリョウ</t>
    </rPh>
    <rPh sb="19" eb="20">
      <t>オヨ</t>
    </rPh>
    <rPh sb="21" eb="24">
      <t>シヨウリョウ</t>
    </rPh>
    <rPh sb="25" eb="27">
      <t>ゲンショウ</t>
    </rPh>
    <rPh sb="28" eb="30">
      <t>イジ</t>
    </rPh>
    <rPh sb="30" eb="32">
      <t>カンリ</t>
    </rPh>
    <rPh sb="32" eb="33">
      <t>ヒ</t>
    </rPh>
    <rPh sb="34" eb="36">
      <t>ゾウカ</t>
    </rPh>
    <rPh sb="40" eb="42">
      <t>オスイ</t>
    </rPh>
    <rPh sb="42" eb="44">
      <t>ショリ</t>
    </rPh>
    <rPh sb="44" eb="46">
      <t>ゲンカ</t>
    </rPh>
    <rPh sb="47" eb="48">
      <t>ゾウ</t>
    </rPh>
    <rPh sb="48" eb="49">
      <t>カ</t>
    </rPh>
    <rPh sb="52" eb="54">
      <t>シュウシ</t>
    </rPh>
    <rPh sb="55" eb="57">
      <t>ケイヒ</t>
    </rPh>
    <rPh sb="57" eb="59">
      <t>カイシュウ</t>
    </rPh>
    <rPh sb="59" eb="60">
      <t>リツ</t>
    </rPh>
    <rPh sb="61" eb="63">
      <t>アッカ</t>
    </rPh>
    <rPh sb="64" eb="66">
      <t>ミコ</t>
    </rPh>
    <rPh sb="72" eb="74">
      <t>オスイ</t>
    </rPh>
    <rPh sb="74" eb="76">
      <t>カンキョ</t>
    </rPh>
    <rPh sb="76" eb="78">
      <t>コウジ</t>
    </rPh>
    <rPh sb="79" eb="81">
      <t>シュクゲン</t>
    </rPh>
    <rPh sb="82" eb="83">
      <t>ハカ</t>
    </rPh>
    <rPh sb="85" eb="87">
      <t>チホウ</t>
    </rPh>
    <rPh sb="87" eb="88">
      <t>サイ</t>
    </rPh>
    <rPh sb="88" eb="90">
      <t>ザンダカ</t>
    </rPh>
    <rPh sb="91" eb="93">
      <t>カリイレ</t>
    </rPh>
    <rPh sb="94" eb="95">
      <t>ゲン</t>
    </rPh>
    <rPh sb="95" eb="96">
      <t>ショウ</t>
    </rPh>
    <rPh sb="102" eb="104">
      <t>オスイ</t>
    </rPh>
    <rPh sb="104" eb="106">
      <t>ショリ</t>
    </rPh>
    <rPh sb="106" eb="108">
      <t>ゲンカ</t>
    </rPh>
    <rPh sb="109" eb="111">
      <t>テイカ</t>
    </rPh>
    <rPh sb="112" eb="11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</si>
</sst>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0F-443D-9885-8FFB19A2B1BB}"/>
            </c:ext>
          </c:extLst>
        </c:ser>
        <c:dLbls>
          <c:showLegendKey val="0"/>
          <c:showVal val="0"/>
          <c:showCatName val="0"/>
          <c:showSerName val="0"/>
          <c:showPercent val="0"/>
          <c:showBubbleSize val="0"/>
        </c:dLbls>
        <c:gapWidth val="150"/>
        <c:axId val="82781696"/>
        <c:axId val="8278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8B0F-443D-9885-8FFB19A2B1BB}"/>
            </c:ext>
          </c:extLst>
        </c:ser>
        <c:dLbls>
          <c:showLegendKey val="0"/>
          <c:showVal val="0"/>
          <c:showCatName val="0"/>
          <c:showSerName val="0"/>
          <c:showPercent val="0"/>
          <c:showBubbleSize val="0"/>
        </c:dLbls>
        <c:marker val="1"/>
        <c:smooth val="0"/>
        <c:axId val="82781696"/>
        <c:axId val="82783232"/>
      </c:lineChart>
      <c:dateAx>
        <c:axId val="82781696"/>
        <c:scaling>
          <c:orientation val="minMax"/>
        </c:scaling>
        <c:delete val="1"/>
        <c:axPos val="b"/>
        <c:numFmt formatCode="&quot;H&quot;yy" sourceLinked="1"/>
        <c:majorTickMark val="none"/>
        <c:minorTickMark val="none"/>
        <c:tickLblPos val="none"/>
        <c:crossAx val="82783232"/>
        <c:crosses val="autoZero"/>
        <c:auto val="1"/>
        <c:lblOffset val="100"/>
        <c:baseTimeUnit val="years"/>
      </c:dateAx>
      <c:valAx>
        <c:axId val="8278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8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67.95</c:v>
                </c:pt>
                <c:pt idx="2">
                  <c:v>0</c:v>
                </c:pt>
                <c:pt idx="3">
                  <c:v>0</c:v>
                </c:pt>
                <c:pt idx="4">
                  <c:v>0</c:v>
                </c:pt>
              </c:numCache>
            </c:numRef>
          </c:val>
          <c:extLst>
            <c:ext xmlns:c16="http://schemas.microsoft.com/office/drawing/2014/chart" uri="{C3380CC4-5D6E-409C-BE32-E72D297353CC}">
              <c16:uniqueId val="{00000000-EA21-403D-A5DD-C14C2D5AA917}"/>
            </c:ext>
          </c:extLst>
        </c:ser>
        <c:dLbls>
          <c:showLegendKey val="0"/>
          <c:showVal val="0"/>
          <c:showCatName val="0"/>
          <c:showSerName val="0"/>
          <c:showPercent val="0"/>
          <c:showBubbleSize val="0"/>
        </c:dLbls>
        <c:gapWidth val="150"/>
        <c:axId val="83445632"/>
        <c:axId val="8344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EA21-403D-A5DD-C14C2D5AA917}"/>
            </c:ext>
          </c:extLst>
        </c:ser>
        <c:dLbls>
          <c:showLegendKey val="0"/>
          <c:showVal val="0"/>
          <c:showCatName val="0"/>
          <c:showSerName val="0"/>
          <c:showPercent val="0"/>
          <c:showBubbleSize val="0"/>
        </c:dLbls>
        <c:marker val="1"/>
        <c:smooth val="0"/>
        <c:axId val="83445632"/>
        <c:axId val="83447168"/>
      </c:lineChart>
      <c:dateAx>
        <c:axId val="83445632"/>
        <c:scaling>
          <c:orientation val="minMax"/>
        </c:scaling>
        <c:delete val="1"/>
        <c:axPos val="b"/>
        <c:numFmt formatCode="&quot;H&quot;yy" sourceLinked="1"/>
        <c:majorTickMark val="none"/>
        <c:minorTickMark val="none"/>
        <c:tickLblPos val="none"/>
        <c:crossAx val="83447168"/>
        <c:crosses val="autoZero"/>
        <c:auto val="1"/>
        <c:lblOffset val="100"/>
        <c:baseTimeUnit val="years"/>
      </c:dateAx>
      <c:valAx>
        <c:axId val="8344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4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71.459999999999994</c:v>
                </c:pt>
                <c:pt idx="1">
                  <c:v>70.73</c:v>
                </c:pt>
                <c:pt idx="2">
                  <c:v>71.48</c:v>
                </c:pt>
                <c:pt idx="3">
                  <c:v>71.62</c:v>
                </c:pt>
                <c:pt idx="4">
                  <c:v>72.53</c:v>
                </c:pt>
              </c:numCache>
            </c:numRef>
          </c:val>
          <c:extLst>
            <c:ext xmlns:c16="http://schemas.microsoft.com/office/drawing/2014/chart" uri="{C3380CC4-5D6E-409C-BE32-E72D297353CC}">
              <c16:uniqueId val="{00000000-410D-410B-8456-7345B2006574}"/>
            </c:ext>
          </c:extLst>
        </c:ser>
        <c:dLbls>
          <c:showLegendKey val="0"/>
          <c:showVal val="0"/>
          <c:showCatName val="0"/>
          <c:showSerName val="0"/>
          <c:showPercent val="0"/>
          <c:showBubbleSize val="0"/>
        </c:dLbls>
        <c:gapWidth val="150"/>
        <c:axId val="83475072"/>
        <c:axId val="8348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410D-410B-8456-7345B2006574}"/>
            </c:ext>
          </c:extLst>
        </c:ser>
        <c:dLbls>
          <c:showLegendKey val="0"/>
          <c:showVal val="0"/>
          <c:showCatName val="0"/>
          <c:showSerName val="0"/>
          <c:showPercent val="0"/>
          <c:showBubbleSize val="0"/>
        </c:dLbls>
        <c:marker val="1"/>
        <c:smooth val="0"/>
        <c:axId val="83475072"/>
        <c:axId val="83480960"/>
      </c:lineChart>
      <c:dateAx>
        <c:axId val="83475072"/>
        <c:scaling>
          <c:orientation val="minMax"/>
        </c:scaling>
        <c:delete val="1"/>
        <c:axPos val="b"/>
        <c:numFmt formatCode="&quot;H&quot;yy" sourceLinked="1"/>
        <c:majorTickMark val="none"/>
        <c:minorTickMark val="none"/>
        <c:tickLblPos val="none"/>
        <c:crossAx val="83480960"/>
        <c:crosses val="autoZero"/>
        <c:auto val="1"/>
        <c:lblOffset val="100"/>
        <c:baseTimeUnit val="years"/>
      </c:dateAx>
      <c:valAx>
        <c:axId val="8348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7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14.8</c:v>
                </c:pt>
                <c:pt idx="1">
                  <c:v>14.03</c:v>
                </c:pt>
                <c:pt idx="2">
                  <c:v>14.99</c:v>
                </c:pt>
                <c:pt idx="3">
                  <c:v>14.64</c:v>
                </c:pt>
                <c:pt idx="4">
                  <c:v>14.92</c:v>
                </c:pt>
              </c:numCache>
            </c:numRef>
          </c:val>
          <c:extLst>
            <c:ext xmlns:c16="http://schemas.microsoft.com/office/drawing/2014/chart" uri="{C3380CC4-5D6E-409C-BE32-E72D297353CC}">
              <c16:uniqueId val="{00000000-5D84-4AC9-A9DA-A52FEE6EF86F}"/>
            </c:ext>
          </c:extLst>
        </c:ser>
        <c:dLbls>
          <c:showLegendKey val="0"/>
          <c:showVal val="0"/>
          <c:showCatName val="0"/>
          <c:showSerName val="0"/>
          <c:showPercent val="0"/>
          <c:showBubbleSize val="0"/>
        </c:dLbls>
        <c:gapWidth val="150"/>
        <c:axId val="83048704"/>
        <c:axId val="8305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84-4AC9-A9DA-A52FEE6EF86F}"/>
            </c:ext>
          </c:extLst>
        </c:ser>
        <c:dLbls>
          <c:showLegendKey val="0"/>
          <c:showVal val="0"/>
          <c:showCatName val="0"/>
          <c:showSerName val="0"/>
          <c:showPercent val="0"/>
          <c:showBubbleSize val="0"/>
        </c:dLbls>
        <c:marker val="1"/>
        <c:smooth val="0"/>
        <c:axId val="83048704"/>
        <c:axId val="83058688"/>
      </c:lineChart>
      <c:dateAx>
        <c:axId val="83048704"/>
        <c:scaling>
          <c:orientation val="minMax"/>
        </c:scaling>
        <c:delete val="1"/>
        <c:axPos val="b"/>
        <c:numFmt formatCode="&quot;H&quot;yy" sourceLinked="1"/>
        <c:majorTickMark val="none"/>
        <c:minorTickMark val="none"/>
        <c:tickLblPos val="none"/>
        <c:crossAx val="83058688"/>
        <c:crosses val="autoZero"/>
        <c:auto val="1"/>
        <c:lblOffset val="100"/>
        <c:baseTimeUnit val="years"/>
      </c:dateAx>
      <c:valAx>
        <c:axId val="8305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4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F6-474A-BA98-3489C775A37A}"/>
            </c:ext>
          </c:extLst>
        </c:ser>
        <c:dLbls>
          <c:showLegendKey val="0"/>
          <c:showVal val="0"/>
          <c:showCatName val="0"/>
          <c:showSerName val="0"/>
          <c:showPercent val="0"/>
          <c:showBubbleSize val="0"/>
        </c:dLbls>
        <c:gapWidth val="150"/>
        <c:axId val="83074048"/>
        <c:axId val="8308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F6-474A-BA98-3489C775A37A}"/>
            </c:ext>
          </c:extLst>
        </c:ser>
        <c:dLbls>
          <c:showLegendKey val="0"/>
          <c:showVal val="0"/>
          <c:showCatName val="0"/>
          <c:showSerName val="0"/>
          <c:showPercent val="0"/>
          <c:showBubbleSize val="0"/>
        </c:dLbls>
        <c:marker val="1"/>
        <c:smooth val="0"/>
        <c:axId val="83074048"/>
        <c:axId val="83084032"/>
      </c:lineChart>
      <c:dateAx>
        <c:axId val="83074048"/>
        <c:scaling>
          <c:orientation val="minMax"/>
        </c:scaling>
        <c:delete val="1"/>
        <c:axPos val="b"/>
        <c:numFmt formatCode="&quot;H&quot;yy" sourceLinked="1"/>
        <c:majorTickMark val="none"/>
        <c:minorTickMark val="none"/>
        <c:tickLblPos val="none"/>
        <c:crossAx val="83084032"/>
        <c:crosses val="autoZero"/>
        <c:auto val="1"/>
        <c:lblOffset val="100"/>
        <c:baseTimeUnit val="years"/>
      </c:dateAx>
      <c:valAx>
        <c:axId val="8308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7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C4-47C2-B238-940D544D542D}"/>
            </c:ext>
          </c:extLst>
        </c:ser>
        <c:dLbls>
          <c:showLegendKey val="0"/>
          <c:showVal val="0"/>
          <c:showCatName val="0"/>
          <c:showSerName val="0"/>
          <c:showPercent val="0"/>
          <c:showBubbleSize val="0"/>
        </c:dLbls>
        <c:gapWidth val="150"/>
        <c:axId val="83148800"/>
        <c:axId val="8315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C4-47C2-B238-940D544D542D}"/>
            </c:ext>
          </c:extLst>
        </c:ser>
        <c:dLbls>
          <c:showLegendKey val="0"/>
          <c:showVal val="0"/>
          <c:showCatName val="0"/>
          <c:showSerName val="0"/>
          <c:showPercent val="0"/>
          <c:showBubbleSize val="0"/>
        </c:dLbls>
        <c:marker val="1"/>
        <c:smooth val="0"/>
        <c:axId val="83148800"/>
        <c:axId val="83150336"/>
      </c:lineChart>
      <c:dateAx>
        <c:axId val="83148800"/>
        <c:scaling>
          <c:orientation val="minMax"/>
        </c:scaling>
        <c:delete val="1"/>
        <c:axPos val="b"/>
        <c:numFmt formatCode="&quot;H&quot;yy" sourceLinked="1"/>
        <c:majorTickMark val="none"/>
        <c:minorTickMark val="none"/>
        <c:tickLblPos val="none"/>
        <c:crossAx val="83150336"/>
        <c:crosses val="autoZero"/>
        <c:auto val="1"/>
        <c:lblOffset val="100"/>
        <c:baseTimeUnit val="years"/>
      </c:dateAx>
      <c:valAx>
        <c:axId val="8315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4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A6-4A74-97B6-845131E9B9D3}"/>
            </c:ext>
          </c:extLst>
        </c:ser>
        <c:dLbls>
          <c:showLegendKey val="0"/>
          <c:showVal val="0"/>
          <c:showCatName val="0"/>
          <c:showSerName val="0"/>
          <c:showPercent val="0"/>
          <c:showBubbleSize val="0"/>
        </c:dLbls>
        <c:gapWidth val="150"/>
        <c:axId val="83233024"/>
        <c:axId val="8324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A6-4A74-97B6-845131E9B9D3}"/>
            </c:ext>
          </c:extLst>
        </c:ser>
        <c:dLbls>
          <c:showLegendKey val="0"/>
          <c:showVal val="0"/>
          <c:showCatName val="0"/>
          <c:showSerName val="0"/>
          <c:showPercent val="0"/>
          <c:showBubbleSize val="0"/>
        </c:dLbls>
        <c:marker val="1"/>
        <c:smooth val="0"/>
        <c:axId val="83233024"/>
        <c:axId val="83243008"/>
      </c:lineChart>
      <c:dateAx>
        <c:axId val="83233024"/>
        <c:scaling>
          <c:orientation val="minMax"/>
        </c:scaling>
        <c:delete val="1"/>
        <c:axPos val="b"/>
        <c:numFmt formatCode="&quot;H&quot;yy" sourceLinked="1"/>
        <c:majorTickMark val="none"/>
        <c:minorTickMark val="none"/>
        <c:tickLblPos val="none"/>
        <c:crossAx val="83243008"/>
        <c:crosses val="autoZero"/>
        <c:auto val="1"/>
        <c:lblOffset val="100"/>
        <c:baseTimeUnit val="years"/>
      </c:dateAx>
      <c:valAx>
        <c:axId val="8324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3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4C-4EA6-BC80-531520AADDAB}"/>
            </c:ext>
          </c:extLst>
        </c:ser>
        <c:dLbls>
          <c:showLegendKey val="0"/>
          <c:showVal val="0"/>
          <c:showCatName val="0"/>
          <c:showSerName val="0"/>
          <c:showPercent val="0"/>
          <c:showBubbleSize val="0"/>
        </c:dLbls>
        <c:gapWidth val="150"/>
        <c:axId val="83282944"/>
        <c:axId val="8329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4C-4EA6-BC80-531520AADDAB}"/>
            </c:ext>
          </c:extLst>
        </c:ser>
        <c:dLbls>
          <c:showLegendKey val="0"/>
          <c:showVal val="0"/>
          <c:showCatName val="0"/>
          <c:showSerName val="0"/>
          <c:showPercent val="0"/>
          <c:showBubbleSize val="0"/>
        </c:dLbls>
        <c:marker val="1"/>
        <c:smooth val="0"/>
        <c:axId val="83282944"/>
        <c:axId val="83297024"/>
      </c:lineChart>
      <c:dateAx>
        <c:axId val="83282944"/>
        <c:scaling>
          <c:orientation val="minMax"/>
        </c:scaling>
        <c:delete val="1"/>
        <c:axPos val="b"/>
        <c:numFmt formatCode="&quot;H&quot;yy" sourceLinked="1"/>
        <c:majorTickMark val="none"/>
        <c:minorTickMark val="none"/>
        <c:tickLblPos val="none"/>
        <c:crossAx val="83297024"/>
        <c:crosses val="autoZero"/>
        <c:auto val="1"/>
        <c:lblOffset val="100"/>
        <c:baseTimeUnit val="years"/>
      </c:dateAx>
      <c:valAx>
        <c:axId val="8329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8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8175.59</c:v>
                </c:pt>
                <c:pt idx="1">
                  <c:v>6836.74</c:v>
                </c:pt>
                <c:pt idx="2">
                  <c:v>5854.92</c:v>
                </c:pt>
                <c:pt idx="3">
                  <c:v>6208.49</c:v>
                </c:pt>
                <c:pt idx="4">
                  <c:v>5998.77</c:v>
                </c:pt>
              </c:numCache>
            </c:numRef>
          </c:val>
          <c:extLst>
            <c:ext xmlns:c16="http://schemas.microsoft.com/office/drawing/2014/chart" uri="{C3380CC4-5D6E-409C-BE32-E72D297353CC}">
              <c16:uniqueId val="{00000000-F4E9-43F5-97A6-B125FCEF8B0B}"/>
            </c:ext>
          </c:extLst>
        </c:ser>
        <c:dLbls>
          <c:showLegendKey val="0"/>
          <c:showVal val="0"/>
          <c:showCatName val="0"/>
          <c:showSerName val="0"/>
          <c:showPercent val="0"/>
          <c:showBubbleSize val="0"/>
        </c:dLbls>
        <c:gapWidth val="150"/>
        <c:axId val="83341312"/>
        <c:axId val="8334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F4E9-43F5-97A6-B125FCEF8B0B}"/>
            </c:ext>
          </c:extLst>
        </c:ser>
        <c:dLbls>
          <c:showLegendKey val="0"/>
          <c:showVal val="0"/>
          <c:showCatName val="0"/>
          <c:showSerName val="0"/>
          <c:showPercent val="0"/>
          <c:showBubbleSize val="0"/>
        </c:dLbls>
        <c:marker val="1"/>
        <c:smooth val="0"/>
        <c:axId val="83341312"/>
        <c:axId val="83342848"/>
      </c:lineChart>
      <c:dateAx>
        <c:axId val="83341312"/>
        <c:scaling>
          <c:orientation val="minMax"/>
        </c:scaling>
        <c:delete val="1"/>
        <c:axPos val="b"/>
        <c:numFmt formatCode="&quot;H&quot;yy" sourceLinked="1"/>
        <c:majorTickMark val="none"/>
        <c:minorTickMark val="none"/>
        <c:tickLblPos val="none"/>
        <c:crossAx val="83342848"/>
        <c:crosses val="autoZero"/>
        <c:auto val="1"/>
        <c:lblOffset val="100"/>
        <c:baseTimeUnit val="years"/>
      </c:dateAx>
      <c:valAx>
        <c:axId val="8334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4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15.52</c:v>
                </c:pt>
                <c:pt idx="1">
                  <c:v>14.88</c:v>
                </c:pt>
                <c:pt idx="2">
                  <c:v>16.03</c:v>
                </c:pt>
                <c:pt idx="3">
                  <c:v>14.64</c:v>
                </c:pt>
                <c:pt idx="4">
                  <c:v>14.92</c:v>
                </c:pt>
              </c:numCache>
            </c:numRef>
          </c:val>
          <c:extLst>
            <c:ext xmlns:c16="http://schemas.microsoft.com/office/drawing/2014/chart" uri="{C3380CC4-5D6E-409C-BE32-E72D297353CC}">
              <c16:uniqueId val="{00000000-6FC5-461F-92CB-0AAB1831292C}"/>
            </c:ext>
          </c:extLst>
        </c:ser>
        <c:dLbls>
          <c:showLegendKey val="0"/>
          <c:showVal val="0"/>
          <c:showCatName val="0"/>
          <c:showSerName val="0"/>
          <c:showPercent val="0"/>
          <c:showBubbleSize val="0"/>
        </c:dLbls>
        <c:gapWidth val="150"/>
        <c:axId val="83407616"/>
        <c:axId val="8340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6FC5-461F-92CB-0AAB1831292C}"/>
            </c:ext>
          </c:extLst>
        </c:ser>
        <c:dLbls>
          <c:showLegendKey val="0"/>
          <c:showVal val="0"/>
          <c:showCatName val="0"/>
          <c:showSerName val="0"/>
          <c:showPercent val="0"/>
          <c:showBubbleSize val="0"/>
        </c:dLbls>
        <c:marker val="1"/>
        <c:smooth val="0"/>
        <c:axId val="83407616"/>
        <c:axId val="83409152"/>
      </c:lineChart>
      <c:dateAx>
        <c:axId val="83407616"/>
        <c:scaling>
          <c:orientation val="minMax"/>
        </c:scaling>
        <c:delete val="1"/>
        <c:axPos val="b"/>
        <c:numFmt formatCode="&quot;H&quot;yy" sourceLinked="1"/>
        <c:majorTickMark val="none"/>
        <c:minorTickMark val="none"/>
        <c:tickLblPos val="none"/>
        <c:crossAx val="83409152"/>
        <c:crosses val="autoZero"/>
        <c:auto val="1"/>
        <c:lblOffset val="100"/>
        <c:baseTimeUnit val="years"/>
      </c:dateAx>
      <c:valAx>
        <c:axId val="8340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0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898.41</c:v>
                </c:pt>
                <c:pt idx="1">
                  <c:v>947.08</c:v>
                </c:pt>
                <c:pt idx="2">
                  <c:v>888.47</c:v>
                </c:pt>
                <c:pt idx="3">
                  <c:v>986.16</c:v>
                </c:pt>
                <c:pt idx="4">
                  <c:v>923.17</c:v>
                </c:pt>
              </c:numCache>
            </c:numRef>
          </c:val>
          <c:extLst>
            <c:ext xmlns:c16="http://schemas.microsoft.com/office/drawing/2014/chart" uri="{C3380CC4-5D6E-409C-BE32-E72D297353CC}">
              <c16:uniqueId val="{00000000-0322-4F43-951D-1B024BD82FEB}"/>
            </c:ext>
          </c:extLst>
        </c:ser>
        <c:dLbls>
          <c:showLegendKey val="0"/>
          <c:showVal val="0"/>
          <c:showCatName val="0"/>
          <c:showSerName val="0"/>
          <c:showPercent val="0"/>
          <c:showBubbleSize val="0"/>
        </c:dLbls>
        <c:gapWidth val="150"/>
        <c:axId val="83506304"/>
        <c:axId val="8350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0322-4F43-951D-1B024BD82FEB}"/>
            </c:ext>
          </c:extLst>
        </c:ser>
        <c:dLbls>
          <c:showLegendKey val="0"/>
          <c:showVal val="0"/>
          <c:showCatName val="0"/>
          <c:showSerName val="0"/>
          <c:showPercent val="0"/>
          <c:showBubbleSize val="0"/>
        </c:dLbls>
        <c:marker val="1"/>
        <c:smooth val="0"/>
        <c:axId val="83506304"/>
        <c:axId val="83507840"/>
      </c:lineChart>
      <c:dateAx>
        <c:axId val="83506304"/>
        <c:scaling>
          <c:orientation val="minMax"/>
        </c:scaling>
        <c:delete val="1"/>
        <c:axPos val="b"/>
        <c:numFmt formatCode="&quot;H&quot;yy" sourceLinked="1"/>
        <c:majorTickMark val="none"/>
        <c:minorTickMark val="none"/>
        <c:tickLblPos val="none"/>
        <c:crossAx val="83507840"/>
        <c:crosses val="autoZero"/>
        <c:auto val="1"/>
        <c:lblOffset val="100"/>
        <c:baseTimeUnit val="years"/>
      </c:dateAx>
      <c:valAx>
        <c:axId val="8350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0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栄町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20489</v>
      </c>
      <c r="AM8" s="51"/>
      <c r="AN8" s="51"/>
      <c r="AO8" s="51"/>
      <c r="AP8" s="51"/>
      <c r="AQ8" s="51"/>
      <c r="AR8" s="51"/>
      <c r="AS8" s="51"/>
      <c r="AT8" s="46">
        <f>データ!T6</f>
        <v>32.51</v>
      </c>
      <c r="AU8" s="46"/>
      <c r="AV8" s="46"/>
      <c r="AW8" s="46"/>
      <c r="AX8" s="46"/>
      <c r="AY8" s="46"/>
      <c r="AZ8" s="46"/>
      <c r="BA8" s="46"/>
      <c r="BB8" s="46">
        <f>データ!U6</f>
        <v>630.24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2.48</v>
      </c>
      <c r="Q10" s="46"/>
      <c r="R10" s="46"/>
      <c r="S10" s="46"/>
      <c r="T10" s="46"/>
      <c r="U10" s="46"/>
      <c r="V10" s="46"/>
      <c r="W10" s="46">
        <f>データ!Q6</f>
        <v>81</v>
      </c>
      <c r="X10" s="46"/>
      <c r="Y10" s="46"/>
      <c r="Z10" s="46"/>
      <c r="AA10" s="46"/>
      <c r="AB10" s="46"/>
      <c r="AC10" s="46"/>
      <c r="AD10" s="51">
        <f>データ!R6</f>
        <v>2530</v>
      </c>
      <c r="AE10" s="51"/>
      <c r="AF10" s="51"/>
      <c r="AG10" s="51"/>
      <c r="AH10" s="51"/>
      <c r="AI10" s="51"/>
      <c r="AJ10" s="51"/>
      <c r="AK10" s="2"/>
      <c r="AL10" s="51">
        <f>データ!V6</f>
        <v>506</v>
      </c>
      <c r="AM10" s="51"/>
      <c r="AN10" s="51"/>
      <c r="AO10" s="51"/>
      <c r="AP10" s="51"/>
      <c r="AQ10" s="51"/>
      <c r="AR10" s="51"/>
      <c r="AS10" s="51"/>
      <c r="AT10" s="46">
        <f>データ!W6</f>
        <v>0.44</v>
      </c>
      <c r="AU10" s="46"/>
      <c r="AV10" s="46"/>
      <c r="AW10" s="46"/>
      <c r="AX10" s="46"/>
      <c r="AY10" s="46"/>
      <c r="AZ10" s="46"/>
      <c r="BA10" s="46"/>
      <c r="BB10" s="46">
        <f>データ!X6</f>
        <v>1150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121</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45</v>
      </c>
      <c r="O86" s="26" t="str">
        <f>データ!EO6</f>
        <v>【0.28】</v>
      </c>
    </row>
  </sheetData>
  <sheetProtection algorithmName="SHA-512" hashValue="SY4gY5VYhDKTvglJ7Qhm/s8Af0j/SlyZCXKXNXyDf1Ncl4KYDDdAG3PV9egK5K1aVs24Pa/qqSEv5KIA+BJSLg==" saltValue="PNUDi+to+0LbtWUbAjZ8T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123293</v>
      </c>
      <c r="D6" s="33">
        <f t="shared" si="3"/>
        <v>47</v>
      </c>
      <c r="E6" s="33">
        <f t="shared" si="3"/>
        <v>17</v>
      </c>
      <c r="F6" s="33">
        <f t="shared" si="3"/>
        <v>4</v>
      </c>
      <c r="G6" s="33">
        <f t="shared" si="3"/>
        <v>0</v>
      </c>
      <c r="H6" s="33" t="str">
        <f t="shared" si="3"/>
        <v>千葉県　栄町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2.48</v>
      </c>
      <c r="Q6" s="34">
        <f t="shared" si="3"/>
        <v>81</v>
      </c>
      <c r="R6" s="34">
        <f t="shared" si="3"/>
        <v>2530</v>
      </c>
      <c r="S6" s="34">
        <f t="shared" si="3"/>
        <v>20489</v>
      </c>
      <c r="T6" s="34">
        <f t="shared" si="3"/>
        <v>32.51</v>
      </c>
      <c r="U6" s="34">
        <f t="shared" si="3"/>
        <v>630.24</v>
      </c>
      <c r="V6" s="34">
        <f t="shared" si="3"/>
        <v>506</v>
      </c>
      <c r="W6" s="34">
        <f t="shared" si="3"/>
        <v>0.44</v>
      </c>
      <c r="X6" s="34">
        <f t="shared" si="3"/>
        <v>1150</v>
      </c>
      <c r="Y6" s="35">
        <f>IF(Y7="",NA(),Y7)</f>
        <v>14.8</v>
      </c>
      <c r="Z6" s="35">
        <f t="shared" ref="Z6:AH6" si="4">IF(Z7="",NA(),Z7)</f>
        <v>14.03</v>
      </c>
      <c r="AA6" s="35">
        <f t="shared" si="4"/>
        <v>14.99</v>
      </c>
      <c r="AB6" s="35">
        <f t="shared" si="4"/>
        <v>14.64</v>
      </c>
      <c r="AC6" s="35">
        <f t="shared" si="4"/>
        <v>14.92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8175.59</v>
      </c>
      <c r="BG6" s="35">
        <f t="shared" ref="BG6:BO6" si="7">IF(BG7="",NA(),BG7)</f>
        <v>6836.74</v>
      </c>
      <c r="BH6" s="35">
        <f t="shared" si="7"/>
        <v>5854.92</v>
      </c>
      <c r="BI6" s="35">
        <f t="shared" si="7"/>
        <v>6208.49</v>
      </c>
      <c r="BJ6" s="35">
        <f t="shared" si="7"/>
        <v>5998.77</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15.52</v>
      </c>
      <c r="BR6" s="35">
        <f t="shared" ref="BR6:BZ6" si="8">IF(BR7="",NA(),BR7)</f>
        <v>14.88</v>
      </c>
      <c r="BS6" s="35">
        <f t="shared" si="8"/>
        <v>16.03</v>
      </c>
      <c r="BT6" s="35">
        <f t="shared" si="8"/>
        <v>14.64</v>
      </c>
      <c r="BU6" s="35">
        <f t="shared" si="8"/>
        <v>14.92</v>
      </c>
      <c r="BV6" s="35">
        <f t="shared" si="8"/>
        <v>66.22</v>
      </c>
      <c r="BW6" s="35">
        <f t="shared" si="8"/>
        <v>69.87</v>
      </c>
      <c r="BX6" s="35">
        <f t="shared" si="8"/>
        <v>74.3</v>
      </c>
      <c r="BY6" s="35">
        <f t="shared" si="8"/>
        <v>72.260000000000005</v>
      </c>
      <c r="BZ6" s="35">
        <f t="shared" si="8"/>
        <v>71.84</v>
      </c>
      <c r="CA6" s="34" t="str">
        <f>IF(CA7="","",IF(CA7="-","【-】","【"&amp;SUBSTITUTE(TEXT(CA7,"#,##0.00"),"-","△")&amp;"】"))</f>
        <v>【74.17】</v>
      </c>
      <c r="CB6" s="35">
        <f>IF(CB7="",NA(),CB7)</f>
        <v>898.41</v>
      </c>
      <c r="CC6" s="35">
        <f t="shared" ref="CC6:CK6" si="9">IF(CC7="",NA(),CC7)</f>
        <v>947.08</v>
      </c>
      <c r="CD6" s="35">
        <f t="shared" si="9"/>
        <v>888.47</v>
      </c>
      <c r="CE6" s="35">
        <f t="shared" si="9"/>
        <v>986.16</v>
      </c>
      <c r="CF6" s="35">
        <f t="shared" si="9"/>
        <v>923.17</v>
      </c>
      <c r="CG6" s="35">
        <f t="shared" si="9"/>
        <v>246.72</v>
      </c>
      <c r="CH6" s="35">
        <f t="shared" si="9"/>
        <v>234.96</v>
      </c>
      <c r="CI6" s="35">
        <f t="shared" si="9"/>
        <v>221.81</v>
      </c>
      <c r="CJ6" s="35">
        <f t="shared" si="9"/>
        <v>230.02</v>
      </c>
      <c r="CK6" s="35">
        <f t="shared" si="9"/>
        <v>228.47</v>
      </c>
      <c r="CL6" s="34" t="str">
        <f>IF(CL7="","",IF(CL7="-","【-】","【"&amp;SUBSTITUTE(TEXT(CL7,"#,##0.00"),"-","△")&amp;"】"))</f>
        <v>【218.56】</v>
      </c>
      <c r="CM6" s="35" t="str">
        <f>IF(CM7="",NA(),CM7)</f>
        <v>-</v>
      </c>
      <c r="CN6" s="35">
        <f t="shared" ref="CN6:CV6" si="10">IF(CN7="",NA(),CN7)</f>
        <v>67.95</v>
      </c>
      <c r="CO6" s="35" t="str">
        <f t="shared" si="10"/>
        <v>-</v>
      </c>
      <c r="CP6" s="35" t="str">
        <f t="shared" si="10"/>
        <v>-</v>
      </c>
      <c r="CQ6" s="35" t="str">
        <f t="shared" si="10"/>
        <v>-</v>
      </c>
      <c r="CR6" s="35">
        <f t="shared" si="10"/>
        <v>41.35</v>
      </c>
      <c r="CS6" s="35">
        <f t="shared" si="10"/>
        <v>42.9</v>
      </c>
      <c r="CT6" s="35">
        <f t="shared" si="10"/>
        <v>43.36</v>
      </c>
      <c r="CU6" s="35">
        <f t="shared" si="10"/>
        <v>42.56</v>
      </c>
      <c r="CV6" s="35">
        <f t="shared" si="10"/>
        <v>42.47</v>
      </c>
      <c r="CW6" s="34" t="str">
        <f>IF(CW7="","",IF(CW7="-","【-】","【"&amp;SUBSTITUTE(TEXT(CW7,"#,##0.00"),"-","△")&amp;"】"))</f>
        <v>【42.86】</v>
      </c>
      <c r="CX6" s="35">
        <f>IF(CX7="",NA(),CX7)</f>
        <v>71.459999999999994</v>
      </c>
      <c r="CY6" s="35">
        <f t="shared" ref="CY6:DG6" si="11">IF(CY7="",NA(),CY7)</f>
        <v>70.73</v>
      </c>
      <c r="CZ6" s="35">
        <f t="shared" si="11"/>
        <v>71.48</v>
      </c>
      <c r="DA6" s="35">
        <f t="shared" si="11"/>
        <v>71.62</v>
      </c>
      <c r="DB6" s="35">
        <f t="shared" si="11"/>
        <v>72.53</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123293</v>
      </c>
      <c r="D7" s="37">
        <v>47</v>
      </c>
      <c r="E7" s="37">
        <v>17</v>
      </c>
      <c r="F7" s="37">
        <v>4</v>
      </c>
      <c r="G7" s="37">
        <v>0</v>
      </c>
      <c r="H7" s="37" t="s">
        <v>99</v>
      </c>
      <c r="I7" s="37" t="s">
        <v>100</v>
      </c>
      <c r="J7" s="37" t="s">
        <v>101</v>
      </c>
      <c r="K7" s="37" t="s">
        <v>102</v>
      </c>
      <c r="L7" s="37" t="s">
        <v>103</v>
      </c>
      <c r="M7" s="37" t="s">
        <v>104</v>
      </c>
      <c r="N7" s="38" t="s">
        <v>105</v>
      </c>
      <c r="O7" s="38" t="s">
        <v>106</v>
      </c>
      <c r="P7" s="38">
        <v>2.48</v>
      </c>
      <c r="Q7" s="38">
        <v>81</v>
      </c>
      <c r="R7" s="38">
        <v>2530</v>
      </c>
      <c r="S7" s="38">
        <v>20489</v>
      </c>
      <c r="T7" s="38">
        <v>32.51</v>
      </c>
      <c r="U7" s="38">
        <v>630.24</v>
      </c>
      <c r="V7" s="38">
        <v>506</v>
      </c>
      <c r="W7" s="38">
        <v>0.44</v>
      </c>
      <c r="X7" s="38">
        <v>1150</v>
      </c>
      <c r="Y7" s="38">
        <v>14.8</v>
      </c>
      <c r="Z7" s="38">
        <v>14.03</v>
      </c>
      <c r="AA7" s="38">
        <v>14.99</v>
      </c>
      <c r="AB7" s="38">
        <v>14.64</v>
      </c>
      <c r="AC7" s="38">
        <v>14.92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8175.59</v>
      </c>
      <c r="BG7" s="38">
        <v>6836.74</v>
      </c>
      <c r="BH7" s="38">
        <v>5854.92</v>
      </c>
      <c r="BI7" s="38">
        <v>6208.49</v>
      </c>
      <c r="BJ7" s="38">
        <v>5998.77</v>
      </c>
      <c r="BK7" s="38">
        <v>1434.89</v>
      </c>
      <c r="BL7" s="38">
        <v>1298.9100000000001</v>
      </c>
      <c r="BM7" s="38">
        <v>1243.71</v>
      </c>
      <c r="BN7" s="38">
        <v>1194.1500000000001</v>
      </c>
      <c r="BO7" s="38">
        <v>1206.79</v>
      </c>
      <c r="BP7" s="38">
        <v>1218.7</v>
      </c>
      <c r="BQ7" s="38">
        <v>15.52</v>
      </c>
      <c r="BR7" s="38">
        <v>14.88</v>
      </c>
      <c r="BS7" s="38">
        <v>16.03</v>
      </c>
      <c r="BT7" s="38">
        <v>14.64</v>
      </c>
      <c r="BU7" s="38">
        <v>14.92</v>
      </c>
      <c r="BV7" s="38">
        <v>66.22</v>
      </c>
      <c r="BW7" s="38">
        <v>69.87</v>
      </c>
      <c r="BX7" s="38">
        <v>74.3</v>
      </c>
      <c r="BY7" s="38">
        <v>72.260000000000005</v>
      </c>
      <c r="BZ7" s="38">
        <v>71.84</v>
      </c>
      <c r="CA7" s="38">
        <v>74.17</v>
      </c>
      <c r="CB7" s="38">
        <v>898.41</v>
      </c>
      <c r="CC7" s="38">
        <v>947.08</v>
      </c>
      <c r="CD7" s="38">
        <v>888.47</v>
      </c>
      <c r="CE7" s="38">
        <v>986.16</v>
      </c>
      <c r="CF7" s="38">
        <v>923.17</v>
      </c>
      <c r="CG7" s="38">
        <v>246.72</v>
      </c>
      <c r="CH7" s="38">
        <v>234.96</v>
      </c>
      <c r="CI7" s="38">
        <v>221.81</v>
      </c>
      <c r="CJ7" s="38">
        <v>230.02</v>
      </c>
      <c r="CK7" s="38">
        <v>228.47</v>
      </c>
      <c r="CL7" s="38">
        <v>218.56</v>
      </c>
      <c r="CM7" s="38" t="s">
        <v>105</v>
      </c>
      <c r="CN7" s="38">
        <v>67.95</v>
      </c>
      <c r="CO7" s="38" t="s">
        <v>105</v>
      </c>
      <c r="CP7" s="38" t="s">
        <v>105</v>
      </c>
      <c r="CQ7" s="38" t="s">
        <v>105</v>
      </c>
      <c r="CR7" s="38">
        <v>41.35</v>
      </c>
      <c r="CS7" s="38">
        <v>42.9</v>
      </c>
      <c r="CT7" s="38">
        <v>43.36</v>
      </c>
      <c r="CU7" s="38">
        <v>42.56</v>
      </c>
      <c r="CV7" s="38">
        <v>42.47</v>
      </c>
      <c r="CW7" s="38">
        <v>42.86</v>
      </c>
      <c r="CX7" s="38">
        <v>71.459999999999994</v>
      </c>
      <c r="CY7" s="38">
        <v>70.73</v>
      </c>
      <c r="CZ7" s="38">
        <v>71.48</v>
      </c>
      <c r="DA7" s="38">
        <v>71.62</v>
      </c>
      <c r="DB7" s="38">
        <v>72.53</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114</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2021-01-19T07:10:18Z</cp:lastPrinted>
  <dcterms:created xsi:type="dcterms:W3CDTF">2020-12-04T02:54:18Z</dcterms:created>
  <dcterms:modified xsi:type="dcterms:W3CDTF">2021-02-20T07:35:55Z</dcterms:modified>
  <cp:category/>
</cp:coreProperties>
</file>