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40駐車場\"/>
    </mc:Choice>
  </mc:AlternateContent>
  <workbookProtection workbookAlgorithmName="SHA-512" workbookHashValue="FQX7lYvIdJmCAGzApJmZkzFJaXl+qkH560LhEJnYsAmVyrLfl875Znq8+CVkZBvydQtQlPbbeVImPuWlxv1Tcg==" workbookSaltValue="eBCjXjDRTc5UuNPmuXdCe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BG30" i="4"/>
  <c r="AV76" i="4"/>
  <c r="KO51" i="4"/>
  <c r="LE76" i="4"/>
  <c r="BG51" i="4"/>
  <c r="FX30" i="4"/>
  <c r="FX51" i="4"/>
  <c r="KO30" i="4"/>
  <c r="HP76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<sst xmlns="http://schemas.openxmlformats.org/spreadsheetml/2006/main" count="278" uniqueCount="133">
  <si>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</si>
  <si>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</si>
  <si>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</si>
  <si>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</si>
  <si>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</si>
  <si>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</si>
  <si>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</si>
  <si>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</si>
  <si>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</si>
  <si>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</si>
  <si>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</si>
  <si>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</si>
  <si>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</si>
  <si>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</si>
  <si>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</si>
  <si>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</si>
  <si>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</si>
  <si>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</si>
  <si>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</si>
  <si>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</si>
  <si>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</si>
  <si>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</si>
  <si>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</si>
  <si>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</si>
  <si>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</si>
  <si>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</si>
  <si>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</si>
  <si>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</si>
  <si>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</si>
  <si>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</si>
  <si>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</si>
  <si>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</si>
  <si>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</si>
  <si>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</si>
  <si>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</si>
  <si>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</si>
  <si>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</si>
  <si>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</si>
  <si>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</si>
  <si>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</si>
  <si>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</si>
  <si>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</si>
  <si>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</si>
  <si>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</si>
  <si>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</si>
  <si>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</si>
  <si>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</si>
  <si>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</si>
  <si>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</si>
  <si>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</si>
  <si>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</si>
  <si>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</si>
  <si>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</si>
  <si>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</si>
  <si>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</si>
  <si>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</si>
  <si>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</si>
  <si>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</si>
  <si>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</si>
  <si>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</si>
  <si>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</si>
  <si>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</si>
  <si>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</si>
  <si>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</si>
  <si>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</si>
  <si>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</si>
  <si>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</si>
  <si>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</si>
  <si>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</si>
  <si>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</si>
  <si>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</si>
  <si>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</si>
  <si>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</si>
  <si>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</si>
  <si>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</si>
  <si>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</si>
  <si>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</si>
  <si>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</si>
  <si>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</si>
  <si>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</si>
  <si>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</si>
  <si>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</si>
  <si>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</si>
  <si>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</si>
  <si>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</si>
  <si>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</si>
  <si>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</si>
  <si>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</si>
  <si>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</si>
  <si>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</si>
  <si>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</si>
  <si>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</si>
  <si>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</si>
  <si>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</si>
  <si>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</si>
  <si>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</si>
  <si>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</si>
  <si>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</si>
  <si>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</si>
  <si>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</si>
  <si>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</si>
  <si>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</si>
  <si>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</si>
  <si>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</si>
  <si>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</si>
  <si>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</si>
  <si>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</si>
  <si>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</si>
  <si>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</si>
  <si>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</si>
  <si>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</si>
  <si>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香取市</t>
  </si>
  <si>
    <t>佐原駅北駐車場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</si>
  <si>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</si>
  <si>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</si>
  <si>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</si>
  <si>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</si>
  <si>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</si>
  <si>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</si>
  <si>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</si>
  <si>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</si>
  <si>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</si>
  <si>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</si>
  <si>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</si>
  <si>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</si>
  <si>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</si>
  <si>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</si>
  <si>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</si>
  <si>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</si>
  <si>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現在、設備投資は想定していない。
今後施設の老朽化に伴い発生しうる更新費用については、指定管理者制度を活用して可能な限り低く抑えていく考えである。</t>
    <phoneticPr fontId="5"/>
  </si>
  <si>
    <t>駐車場の立地上、ＪＲや高速バスの利用者（通勤・旅行・レジャー）が多いため、必然的に１台当たりの駐車時間が長くなる。その結果回転率が低いと考えられるため、稼働率８割は適当な水準と考えられる。</t>
    <rPh sb="59" eb="61">
      <t>ケッカ</t>
    </rPh>
    <phoneticPr fontId="5"/>
  </si>
  <si>
    <t>①収益的収支比率は類似施設平均値より低いが、300%近くで推移している。また、指定管理者制度を導入しているため、営業費用や設備投資を低く抑えることができている。そのため、④売上高GOP比率、⑤EBITDAは類似施設平均値より高くなっている。
このことから、経営の健全性は確保されていると考える。</t>
    <rPh sb="92" eb="94">
      <t>ヒリツ</t>
    </rPh>
    <phoneticPr fontId="5"/>
  </si>
  <si>
    <t>①収益的収支比率及び①稼働率は,類似施設平均値を下回りやや横ばいの状況ではあるが、⑤EBITDAにおいての純利益は類似施設平均値を大幅に上回っており、経営の健全性は確保されていると考えられる。
さらなる経営分析を図るため、令和２年度中を目標に経営戦略の策定に着手している。</t>
    <rPh sb="111" eb="113">
      <t>レイワ</t>
    </rPh>
    <rPh sb="114" eb="116">
      <t>ネンド</t>
    </rPh>
    <rPh sb="116" eb="117">
      <t>チュウ</t>
    </rPh>
    <rPh sb="118" eb="120">
      <t>モクヒョウ</t>
    </rPh>
    <rPh sb="126" eb="128">
      <t>サクテイ</t>
    </rPh>
    <rPh sb="129" eb="131">
      <t>チャクシュ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</si>
</sst>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282.3</c:v>
                </c:pt>
                <c:pt idx="1">
                  <c:v>277.8</c:v>
                </c:pt>
                <c:pt idx="2">
                  <c:v>310.10000000000002</c:v>
                </c:pt>
                <c:pt idx="3">
                  <c:v>376.3</c:v>
                </c:pt>
                <c:pt idx="4">
                  <c:v>364.3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0-4556-9CAD-922EDEAB6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0-4556-9CAD-922EDEAB6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7-407B-A123-A663FD8B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7-407B-A123-A663FD8B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F7-4A41-853A-BC29E2A4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7-4A41-853A-BC29E2A4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C20-4C49-ABF7-E98153BE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0-4C49-ABF7-E98153BE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F-490B-BE7D-729ACF590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F-490B-BE7D-729ACF590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4101-B320-36F59E5D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A-4101-B320-36F59E5D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84.1</c:v>
                </c:pt>
                <c:pt idx="1">
                  <c:v>84.5</c:v>
                </c:pt>
                <c:pt idx="2">
                  <c:v>84.5</c:v>
                </c:pt>
                <c:pt idx="3">
                  <c:v>85</c:v>
                </c:pt>
                <c:pt idx="4">
                  <c:v>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2-41DB-B6B8-689E8E35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2-41DB-B6B8-689E8E35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64.599999999999994</c:v>
                </c:pt>
                <c:pt idx="1">
                  <c:v>64</c:v>
                </c:pt>
                <c:pt idx="2">
                  <c:v>67.8</c:v>
                </c:pt>
                <c:pt idx="3">
                  <c:v>73.400000000000006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48E1-9E72-D32230931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9-48E1-9E72-D32230931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14949</c:v>
                </c:pt>
                <c:pt idx="1">
                  <c:v>14675</c:v>
                </c:pt>
                <c:pt idx="2">
                  <c:v>15528</c:v>
                </c:pt>
                <c:pt idx="3">
                  <c:v>17340</c:v>
                </c:pt>
                <c:pt idx="4">
                  <c:v>16745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7-4156-A97C-AA8E955F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7-4156-A97C-AA8E955F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千葉県香取市　佐原駅北駐車場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5610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220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282.3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277.8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310.10000000000002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376.3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364.3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84.1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84.5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84.5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86.8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64.599999999999994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67.8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73.400000000000006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72.599999999999994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14949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14675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15528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17340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16745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220473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5Nu6wHKADKU2G8dpmU2m/RkoEz61N4m/zcU9iOxI0RyACT3bJMITU1p9QbZFU+5Y0gh9jpIPboHqTsrq23uHg==" saltValue="CGUc7A7f56M5l5sGZBahy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100</v>
      </c>
      <c r="AW5" s="59" t="s">
        <v>104</v>
      </c>
      <c r="AX5" s="59" t="s">
        <v>105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89</v>
      </c>
      <c r="BH5" s="59" t="s">
        <v>90</v>
      </c>
      <c r="BI5" s="59" t="s">
        <v>105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100</v>
      </c>
      <c r="BS5" s="59" t="s">
        <v>90</v>
      </c>
      <c r="BT5" s="59" t="s">
        <v>105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100</v>
      </c>
      <c r="CD5" s="59" t="s">
        <v>106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100</v>
      </c>
      <c r="CQ5" s="59" t="s">
        <v>106</v>
      </c>
      <c r="CR5" s="59" t="s">
        <v>105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100</v>
      </c>
      <c r="DB5" s="59" t="s">
        <v>106</v>
      </c>
      <c r="DC5" s="59" t="s">
        <v>101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90</v>
      </c>
      <c r="DN5" s="59" t="s">
        <v>101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122360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千葉県香取市</v>
      </c>
      <c r="I6" s="60" t="str">
        <f t="shared" si="1"/>
        <v>佐原駅北駐車場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駅</v>
      </c>
      <c r="T6" s="62" t="str">
        <f t="shared" si="1"/>
        <v>無</v>
      </c>
      <c r="U6" s="63">
        <f t="shared" si="1"/>
        <v>5610</v>
      </c>
      <c r="V6" s="63">
        <f t="shared" si="1"/>
        <v>220</v>
      </c>
      <c r="W6" s="63">
        <f t="shared" si="1"/>
        <v>300</v>
      </c>
      <c r="X6" s="62" t="str">
        <f t="shared" si="1"/>
        <v>代行制</v>
      </c>
      <c r="Y6" s="64">
        <f>IF(Y8="-",NA(),Y8)</f>
        <v>282.3</v>
      </c>
      <c r="Z6" s="64">
        <f t="shared" ref="Z6:AH6" si="2">IF(Z8="-",NA(),Z8)</f>
        <v>277.8</v>
      </c>
      <c r="AA6" s="64">
        <f t="shared" si="2"/>
        <v>310.10000000000002</v>
      </c>
      <c r="AB6" s="64">
        <f t="shared" si="2"/>
        <v>376.3</v>
      </c>
      <c r="AC6" s="64">
        <f t="shared" si="2"/>
        <v>364.3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64.599999999999994</v>
      </c>
      <c r="BG6" s="64">
        <f t="shared" ref="BG6:BO6" si="5">IF(BG8="-",NA(),BG8)</f>
        <v>64</v>
      </c>
      <c r="BH6" s="64">
        <f t="shared" si="5"/>
        <v>67.8</v>
      </c>
      <c r="BI6" s="64">
        <f t="shared" si="5"/>
        <v>73.400000000000006</v>
      </c>
      <c r="BJ6" s="64">
        <f t="shared" si="5"/>
        <v>72.599999999999994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14949</v>
      </c>
      <c r="BR6" s="65">
        <f t="shared" ref="BR6:BZ6" si="6">IF(BR8="-",NA(),BR8)</f>
        <v>14675</v>
      </c>
      <c r="BS6" s="65">
        <f t="shared" si="6"/>
        <v>15528</v>
      </c>
      <c r="BT6" s="65">
        <f t="shared" si="6"/>
        <v>17340</v>
      </c>
      <c r="BU6" s="65">
        <f t="shared" si="6"/>
        <v>16745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220473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84.1</v>
      </c>
      <c r="DL6" s="64">
        <f t="shared" ref="DL6:DT6" si="9">IF(DL8="-",NA(),DL8)</f>
        <v>84.5</v>
      </c>
      <c r="DM6" s="64">
        <f t="shared" si="9"/>
        <v>84.5</v>
      </c>
      <c r="DN6" s="64">
        <f t="shared" si="9"/>
        <v>85</v>
      </c>
      <c r="DO6" s="64">
        <f t="shared" si="9"/>
        <v>86.8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122360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千葉県　香取市</v>
      </c>
      <c r="I7" s="60" t="str">
        <f t="shared" si="10"/>
        <v>佐原駅北駐車場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駅</v>
      </c>
      <c r="T7" s="62" t="str">
        <f t="shared" si="10"/>
        <v>無</v>
      </c>
      <c r="U7" s="63">
        <f t="shared" si="10"/>
        <v>5610</v>
      </c>
      <c r="V7" s="63">
        <f t="shared" si="10"/>
        <v>220</v>
      </c>
      <c r="W7" s="63">
        <f t="shared" si="10"/>
        <v>300</v>
      </c>
      <c r="X7" s="62" t="str">
        <f t="shared" si="10"/>
        <v>代行制</v>
      </c>
      <c r="Y7" s="64">
        <f>Y8</f>
        <v>282.3</v>
      </c>
      <c r="Z7" s="64">
        <f t="shared" ref="Z7:AH7" si="11">Z8</f>
        <v>277.8</v>
      </c>
      <c r="AA7" s="64">
        <f t="shared" si="11"/>
        <v>310.10000000000002</v>
      </c>
      <c r="AB7" s="64">
        <f t="shared" si="11"/>
        <v>376.3</v>
      </c>
      <c r="AC7" s="64">
        <f t="shared" si="11"/>
        <v>364.3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64.599999999999994</v>
      </c>
      <c r="BG7" s="64">
        <f t="shared" ref="BG7:BO7" si="14">BG8</f>
        <v>64</v>
      </c>
      <c r="BH7" s="64">
        <f t="shared" si="14"/>
        <v>67.8</v>
      </c>
      <c r="BI7" s="64">
        <f t="shared" si="14"/>
        <v>73.400000000000006</v>
      </c>
      <c r="BJ7" s="64">
        <f t="shared" si="14"/>
        <v>72.599999999999994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14949</v>
      </c>
      <c r="BR7" s="65">
        <f t="shared" ref="BR7:BZ7" si="15">BR8</f>
        <v>14675</v>
      </c>
      <c r="BS7" s="65">
        <f t="shared" si="15"/>
        <v>15528</v>
      </c>
      <c r="BT7" s="65">
        <f t="shared" si="15"/>
        <v>17340</v>
      </c>
      <c r="BU7" s="65">
        <f t="shared" si="15"/>
        <v>16745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220473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84.1</v>
      </c>
      <c r="DL7" s="64">
        <f t="shared" ref="DL7:DT7" si="17">DL8</f>
        <v>84.5</v>
      </c>
      <c r="DM7" s="64">
        <f t="shared" si="17"/>
        <v>84.5</v>
      </c>
      <c r="DN7" s="64">
        <f t="shared" si="17"/>
        <v>85</v>
      </c>
      <c r="DO7" s="64">
        <f t="shared" si="17"/>
        <v>86.8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122360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43</v>
      </c>
      <c r="S8" s="69" t="s">
        <v>121</v>
      </c>
      <c r="T8" s="69" t="s">
        <v>122</v>
      </c>
      <c r="U8" s="70">
        <v>5610</v>
      </c>
      <c r="V8" s="70">
        <v>220</v>
      </c>
      <c r="W8" s="70">
        <v>300</v>
      </c>
      <c r="X8" s="69" t="s">
        <v>123</v>
      </c>
      <c r="Y8" s="71">
        <v>282.3</v>
      </c>
      <c r="Z8" s="71">
        <v>277.8</v>
      </c>
      <c r="AA8" s="71">
        <v>310.10000000000002</v>
      </c>
      <c r="AB8" s="71">
        <v>376.3</v>
      </c>
      <c r="AC8" s="71">
        <v>364.3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64.599999999999994</v>
      </c>
      <c r="BG8" s="71">
        <v>64</v>
      </c>
      <c r="BH8" s="71">
        <v>67.8</v>
      </c>
      <c r="BI8" s="71">
        <v>73.400000000000006</v>
      </c>
      <c r="BJ8" s="71">
        <v>72.599999999999994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14949</v>
      </c>
      <c r="BR8" s="72">
        <v>14675</v>
      </c>
      <c r="BS8" s="72">
        <v>15528</v>
      </c>
      <c r="BT8" s="73">
        <v>17340</v>
      </c>
      <c r="BU8" s="73">
        <v>16745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220473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84.1</v>
      </c>
      <c r="DL8" s="71">
        <v>84.5</v>
      </c>
      <c r="DM8" s="71">
        <v>84.5</v>
      </c>
      <c r="DN8" s="71">
        <v>85</v>
      </c>
      <c r="DO8" s="71">
        <v>86.8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2020-12-04T03:28:07Z</dcterms:created>
  <dcterms:modified xsi:type="dcterms:W3CDTF">2021-02-22T04:58:56Z</dcterms:modified>
  <cp:category/>
</cp:coreProperties>
</file>