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K1vWrv+1K4tDSNm+g5USITnuKYzgxsdU1O6MjBUgm2o8CrFVOOlbCFmQUMXRAy2v4M3Gbe2j7J1zT2l/pGYQGQ==" workbookSaltValue="2ineJ/bjWDUtC+DoBdalY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<sst xmlns="http://schemas.openxmlformats.org/spreadsheetml/2006/main" count="240" uniqueCount="119">
  <si>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</si>
  <si>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</si>
  <si>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</si>
  <si>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</si>
  <si>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</si>
  <si>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</si>
  <si>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</si>
  <si>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</si>
  <si>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</si>
  <si>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</si>
  <si>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</si>
  <si>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</si>
  <si>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</si>
  <si>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</si>
  <si>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</si>
  <si>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</si>
  <si>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</si>
  <si>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</si>
  <si>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</si>
  <si>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</si>
  <si>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</si>
  <si>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</si>
  <si>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</si>
  <si>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</si>
  <si>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</si>
  <si>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</si>
  <si>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</si>
  <si>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</si>
  <si>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</si>
  <si>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</si>
  <si>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</si>
  <si>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</si>
  <si>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</si>
  <si>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</si>
  <si>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</si>
  <si>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</si>
  <si>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</si>
  <si>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</si>
  <si>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</si>
  <si>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</si>
  <si>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</si>
  <si>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</si>
  <si>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</si>
  <si>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</si>
  <si>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</si>
  <si>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</si>
  <si>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</si>
  <si>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</si>
  <si>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</si>
  <si>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</si>
  <si>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</si>
  <si>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</si>
  <si>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</si>
  <si>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</si>
  <si>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</si>
  <si>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</si>
  <si>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</si>
  <si>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</si>
  <si>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</si>
  <si>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</si>
  <si>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</si>
  <si>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</si>
  <si>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</si>
  <si>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</si>
  <si>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</si>
  <si>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</si>
  <si>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</si>
  <si>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</si>
  <si>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</si>
  <si>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</si>
  <si>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</si>
  <si>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</si>
  <si>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</si>
  <si>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</si>
  <si>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</si>
  <si>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</si>
  <si>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</si>
  <si>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</si>
  <si>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</si>
  <si>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</si>
  <si>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</si>
  <si>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</si>
  <si>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</si>
  <si>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</si>
  <si>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</si>
  <si>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</si>
  <si>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</si>
  <si>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</si>
  <si>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</si>
  <si>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</si>
  <si>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</si>
  <si>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</si>
  <si>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</si>
  <si>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</si>
  <si>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</si>
  <si>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</si>
  <si>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</si>
  <si>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</si>
  <si>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</si>
  <si>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</si>
  <si>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公共下水道</t>
  </si>
  <si>
    <t>Bd1</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</si>
  <si>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</si>
  <si>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</si>
  <si>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</si>
  <si>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</si>
  <si>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</si>
  <si>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</si>
  <si>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</si>
  <si>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</si>
  <si>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</si>
  <si>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</si>
  <si>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</si>
  <si>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</si>
  <si>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</si>
  <si>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</si>
  <si>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
　収益的収支比率は、100％以上を維持しており、
　単年度収支は、黒字となっている。
④企業債残高対事業規模比率について
　企業債残高対事業規模比率は、類似団体及び全国
  平均値と比較しても低い水準にあり、地方債残高
  は減少傾向にある。
⑤経費回収率について
　経費回収率は、100％以上を維持しており、汚水
  処理費を全て使用料で賄えている状況である。
⑥汚水処理原価について
　汚水処理原価は、類似団体及び全国平均値と比較
　しても低い数値となっており、110円～120円で安
　定している。今後見込まれる更新投資等を効率的
　に行っていくよう努める。
⑧水洗化率について
　水洗化率は、類似団体及び全国平均値と比較して
  も高い数値となっている。
　</t>
    <rPh sb="1" eb="4">
      <t>シュウエキテキ</t>
    </rPh>
    <rPh sb="4" eb="6">
      <t>シュウシ</t>
    </rPh>
    <rPh sb="6" eb="8">
      <t>ヒリツ</t>
    </rPh>
    <rPh sb="14" eb="17">
      <t>シュウエキテキ</t>
    </rPh>
    <rPh sb="17" eb="19">
      <t>シュウシ</t>
    </rPh>
    <rPh sb="19" eb="21">
      <t>ヒリツ</t>
    </rPh>
    <rPh sb="27" eb="29">
      <t>イジョウ</t>
    </rPh>
    <rPh sb="30" eb="32">
      <t>イジ</t>
    </rPh>
    <rPh sb="39" eb="42">
      <t>タンネンド</t>
    </rPh>
    <rPh sb="42" eb="44">
      <t>シュウシ</t>
    </rPh>
    <rPh sb="46" eb="48">
      <t>クロジ</t>
    </rPh>
    <rPh sb="58" eb="60">
      <t>キギョウ</t>
    </rPh>
    <rPh sb="60" eb="61">
      <t>サイ</t>
    </rPh>
    <rPh sb="61" eb="63">
      <t>ザンダカ</t>
    </rPh>
    <rPh sb="63" eb="64">
      <t>タイ</t>
    </rPh>
    <rPh sb="64" eb="66">
      <t>ジギョウ</t>
    </rPh>
    <rPh sb="66" eb="68">
      <t>キボ</t>
    </rPh>
    <rPh sb="68" eb="70">
      <t>ヒリツ</t>
    </rPh>
    <rPh sb="76" eb="78">
      <t>キギョウ</t>
    </rPh>
    <rPh sb="78" eb="79">
      <t>サイ</t>
    </rPh>
    <rPh sb="79" eb="81">
      <t>ザンダカ</t>
    </rPh>
    <rPh sb="81" eb="82">
      <t>タイ</t>
    </rPh>
    <rPh sb="82" eb="84">
      <t>ジギョウ</t>
    </rPh>
    <rPh sb="84" eb="86">
      <t>キボ</t>
    </rPh>
    <rPh sb="86" eb="88">
      <t>ヒリツ</t>
    </rPh>
    <rPh sb="90" eb="92">
      <t>ルイジ</t>
    </rPh>
    <rPh sb="92" eb="94">
      <t>ダンタイ</t>
    </rPh>
    <rPh sb="94" eb="95">
      <t>オヨ</t>
    </rPh>
    <rPh sb="96" eb="98">
      <t>ゼンコク</t>
    </rPh>
    <rPh sb="101" eb="104">
      <t>ヘイキンチ</t>
    </rPh>
    <rPh sb="105" eb="107">
      <t>ヒカク</t>
    </rPh>
    <rPh sb="110" eb="111">
      <t>ヒク</t>
    </rPh>
    <rPh sb="112" eb="114">
      <t>スイジュン</t>
    </rPh>
    <rPh sb="118" eb="121">
      <t>チホウサイ</t>
    </rPh>
    <rPh sb="121" eb="123">
      <t>ザンダカ</t>
    </rPh>
    <rPh sb="127" eb="129">
      <t>ゲンショウ</t>
    </rPh>
    <rPh sb="129" eb="131">
      <t>ケイコウ</t>
    </rPh>
    <rPh sb="138" eb="140">
      <t>ケイヒ</t>
    </rPh>
    <rPh sb="140" eb="142">
      <t>カイシュウ</t>
    </rPh>
    <rPh sb="142" eb="143">
      <t>リツ</t>
    </rPh>
    <rPh sb="149" eb="151">
      <t>ケイヒ</t>
    </rPh>
    <rPh sb="151" eb="153">
      <t>カイシュウ</t>
    </rPh>
    <rPh sb="153" eb="154">
      <t>リツ</t>
    </rPh>
    <rPh sb="160" eb="162">
      <t>イジョウ</t>
    </rPh>
    <rPh sb="163" eb="165">
      <t>イジ</t>
    </rPh>
    <rPh sb="170" eb="172">
      <t>オスイ</t>
    </rPh>
    <rPh sb="175" eb="177">
      <t>ショリ</t>
    </rPh>
    <rPh sb="177" eb="178">
      <t>ヒ</t>
    </rPh>
    <rPh sb="179" eb="180">
      <t>スベ</t>
    </rPh>
    <rPh sb="181" eb="184">
      <t>シヨウリョウ</t>
    </rPh>
    <rPh sb="185" eb="186">
      <t>マカナ</t>
    </rPh>
    <rPh sb="190" eb="192">
      <t>ジョウキョウ</t>
    </rPh>
    <rPh sb="199" eb="201">
      <t>オスイ</t>
    </rPh>
    <rPh sb="201" eb="203">
      <t>ショリ</t>
    </rPh>
    <rPh sb="203" eb="205">
      <t>ゲンカ</t>
    </rPh>
    <rPh sb="211" eb="213">
      <t>オスイ</t>
    </rPh>
    <rPh sb="213" eb="215">
      <t>ショリ</t>
    </rPh>
    <rPh sb="215" eb="217">
      <t>ゲンカ</t>
    </rPh>
    <rPh sb="219" eb="221">
      <t>ルイジ</t>
    </rPh>
    <rPh sb="221" eb="223">
      <t>ダンタイ</t>
    </rPh>
    <rPh sb="223" eb="224">
      <t>オヨ</t>
    </rPh>
    <rPh sb="225" eb="227">
      <t>ゼンコク</t>
    </rPh>
    <rPh sb="227" eb="229">
      <t>ヘイキン</t>
    </rPh>
    <rPh sb="229" eb="230">
      <t>チ</t>
    </rPh>
    <rPh sb="231" eb="233">
      <t>ヒカク</t>
    </rPh>
    <rPh sb="238" eb="239">
      <t>ヒク</t>
    </rPh>
    <rPh sb="240" eb="242">
      <t>スウチ</t>
    </rPh>
    <rPh sb="252" eb="253">
      <t>エン</t>
    </rPh>
    <rPh sb="257" eb="258">
      <t>エン</t>
    </rPh>
    <rPh sb="268" eb="270">
      <t>コンゴ</t>
    </rPh>
    <rPh sb="270" eb="272">
      <t>ミコ</t>
    </rPh>
    <rPh sb="275" eb="277">
      <t>コウシン</t>
    </rPh>
    <rPh sb="277" eb="279">
      <t>トウシ</t>
    </rPh>
    <rPh sb="279" eb="280">
      <t>トウ</t>
    </rPh>
    <rPh sb="281" eb="284">
      <t>コウリツテキ</t>
    </rPh>
    <rPh sb="287" eb="288">
      <t>オコナ</t>
    </rPh>
    <rPh sb="294" eb="295">
      <t>ツト</t>
    </rPh>
    <rPh sb="301" eb="304">
      <t>スイセンカ</t>
    </rPh>
    <rPh sb="304" eb="305">
      <t>リツ</t>
    </rPh>
    <rPh sb="311" eb="314">
      <t>スイセンカ</t>
    </rPh>
    <rPh sb="314" eb="315">
      <t>リツ</t>
    </rPh>
    <rPh sb="317" eb="319">
      <t>ルイジ</t>
    </rPh>
    <rPh sb="319" eb="321">
      <t>ダンタイ</t>
    </rPh>
    <rPh sb="321" eb="322">
      <t>オヨ</t>
    </rPh>
    <rPh sb="323" eb="325">
      <t>ゼンコク</t>
    </rPh>
    <rPh sb="325" eb="328">
      <t>ヘイキンチ</t>
    </rPh>
    <rPh sb="329" eb="331">
      <t>ヒカク</t>
    </rPh>
    <rPh sb="337" eb="338">
      <t>タカ</t>
    </rPh>
    <rPh sb="339" eb="341">
      <t>スウチ</t>
    </rPh>
    <phoneticPr fontId="4"/>
  </si>
  <si>
    <t>③管渠改善率について
  管渠改善率は類似団体及び全国平均と同様に低い　　
　水準となっている。昭和55年の供用開始以降、管
　渠の更新が進んでいない状況にあることから計画
　的な経営に取り組むとともに、長寿命化を図って
　いく必要がある。</t>
    <rPh sb="1" eb="3">
      <t>カンキョ</t>
    </rPh>
    <rPh sb="3" eb="5">
      <t>カイゼン</t>
    </rPh>
    <rPh sb="5" eb="6">
      <t>リツ</t>
    </rPh>
    <rPh sb="13" eb="15">
      <t>カンキョ</t>
    </rPh>
    <rPh sb="15" eb="17">
      <t>カイゼン</t>
    </rPh>
    <rPh sb="17" eb="18">
      <t>リツ</t>
    </rPh>
    <rPh sb="19" eb="21">
      <t>ルイジ</t>
    </rPh>
    <rPh sb="21" eb="23">
      <t>ダンタイ</t>
    </rPh>
    <rPh sb="23" eb="24">
      <t>オヨ</t>
    </rPh>
    <rPh sb="25" eb="27">
      <t>ゼンコク</t>
    </rPh>
    <rPh sb="27" eb="29">
      <t>ヘイキン</t>
    </rPh>
    <rPh sb="30" eb="32">
      <t>ドウヨウ</t>
    </rPh>
    <rPh sb="33" eb="34">
      <t>ヒク</t>
    </rPh>
    <rPh sb="39" eb="41">
      <t>スイジュン</t>
    </rPh>
    <rPh sb="48" eb="50">
      <t>ショウワ</t>
    </rPh>
    <rPh sb="52" eb="53">
      <t>ネン</t>
    </rPh>
    <rPh sb="54" eb="56">
      <t>キョウヨウ</t>
    </rPh>
    <rPh sb="56" eb="58">
      <t>カイシ</t>
    </rPh>
    <rPh sb="58" eb="60">
      <t>イコウ</t>
    </rPh>
    <rPh sb="66" eb="68">
      <t>コウシン</t>
    </rPh>
    <rPh sb="69" eb="70">
      <t>スス</t>
    </rPh>
    <rPh sb="75" eb="77">
      <t>ジョウキョウ</t>
    </rPh>
    <rPh sb="84" eb="86">
      <t>ケイカク</t>
    </rPh>
    <rPh sb="88" eb="89">
      <t>テキ</t>
    </rPh>
    <rPh sb="90" eb="92">
      <t>ケイエイ</t>
    </rPh>
    <rPh sb="93" eb="94">
      <t>ト</t>
    </rPh>
    <rPh sb="95" eb="96">
      <t>ク</t>
    </rPh>
    <rPh sb="102" eb="106">
      <t>チョウジュミョウカ</t>
    </rPh>
    <rPh sb="107" eb="108">
      <t>ハカ</t>
    </rPh>
    <rPh sb="114" eb="116">
      <t>ヒツヨウ</t>
    </rPh>
    <phoneticPr fontId="4"/>
  </si>
  <si>
    <t>　印西市の公共下水道は、７割以上が千葉ニュータウン区域であるため、受贈資産が多いことからも下水道整備に充てた地方債が全国平均と比べ低く、処理区域内人口の増加とともに使用料も増加している状況である。
　一方で、今後老朽化が進んでいく中で管渠等の維持管理及び更新にかかる費用は膨大になることも予想されることから、計画的な長寿命化を図り、持続的で安定した経営に努めていく必要がある。</t>
    <rPh sb="1" eb="3">
      <t>インザイ</t>
    </rPh>
    <rPh sb="3" eb="4">
      <t>シ</t>
    </rPh>
    <rPh sb="5" eb="7">
      <t>コウキョウ</t>
    </rPh>
    <rPh sb="7" eb="10">
      <t>ゲスイドウ</t>
    </rPh>
    <rPh sb="13" eb="16">
      <t>ワリイジョウ</t>
    </rPh>
    <rPh sb="17" eb="19">
      <t>チバ</t>
    </rPh>
    <rPh sb="25" eb="27">
      <t>クイキ</t>
    </rPh>
    <rPh sb="35" eb="37">
      <t>シサン</t>
    </rPh>
    <rPh sb="38" eb="39">
      <t>オオ</t>
    </rPh>
    <rPh sb="48" eb="50">
      <t>セイビ</t>
    </rPh>
    <rPh sb="51" eb="52">
      <t>ア</t>
    </rPh>
    <rPh sb="54" eb="57">
      <t>チホウサイ</t>
    </rPh>
    <rPh sb="58" eb="60">
      <t>ゼンコク</t>
    </rPh>
    <rPh sb="60" eb="62">
      <t>ヘイキン</t>
    </rPh>
    <rPh sb="63" eb="64">
      <t>クラ</t>
    </rPh>
    <rPh sb="65" eb="66">
      <t>ヒク</t>
    </rPh>
    <rPh sb="68" eb="70">
      <t>ショリ</t>
    </rPh>
    <rPh sb="70" eb="72">
      <t>クイキ</t>
    </rPh>
    <rPh sb="72" eb="73">
      <t>ナイ</t>
    </rPh>
    <rPh sb="73" eb="75">
      <t>ジンコウ</t>
    </rPh>
    <rPh sb="76" eb="78">
      <t>ゾウカ</t>
    </rPh>
    <rPh sb="82" eb="85">
      <t>シヨウリョウ</t>
    </rPh>
    <rPh sb="86" eb="88">
      <t>ゾウカ</t>
    </rPh>
    <rPh sb="92" eb="94">
      <t>ジョウキョウ</t>
    </rPh>
    <rPh sb="100" eb="102">
      <t>イッポウ</t>
    </rPh>
    <rPh sb="104" eb="106">
      <t>コンゴ</t>
    </rPh>
    <rPh sb="106" eb="109">
      <t>ロウキュウカ</t>
    </rPh>
    <rPh sb="110" eb="111">
      <t>スス</t>
    </rPh>
    <rPh sb="115" eb="116">
      <t>ナカ</t>
    </rPh>
    <rPh sb="117" eb="119">
      <t>カンキョ</t>
    </rPh>
    <rPh sb="119" eb="120">
      <t>トウ</t>
    </rPh>
    <rPh sb="121" eb="123">
      <t>イジ</t>
    </rPh>
    <rPh sb="123" eb="125">
      <t>カンリ</t>
    </rPh>
    <rPh sb="125" eb="126">
      <t>オヨ</t>
    </rPh>
    <rPh sb="127" eb="129">
      <t>コウシン</t>
    </rPh>
    <rPh sb="133" eb="135">
      <t>ヒヨウ</t>
    </rPh>
    <rPh sb="136" eb="138">
      <t>ボウダイ</t>
    </rPh>
    <rPh sb="144" eb="146">
      <t>ヨソウ</t>
    </rPh>
    <rPh sb="154" eb="157">
      <t>ケイカクテキ</t>
    </rPh>
    <rPh sb="158" eb="162">
      <t>チョウジュミョウカ</t>
    </rPh>
    <rPh sb="163" eb="164">
      <t>ハカ</t>
    </rPh>
    <rPh sb="166" eb="169">
      <t>ジゾクテキ</t>
    </rPh>
    <rPh sb="170" eb="172">
      <t>アンテイ</t>
    </rPh>
    <rPh sb="174" eb="176">
      <t>ケイエイ</t>
    </rPh>
    <rPh sb="177" eb="178">
      <t>ツト</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</si>
</sst>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6.68</c:v>
                </c:pt>
                <c:pt idx="1">
                  <c:v>3.39</c:v>
                </c:pt>
                <c:pt idx="2">
                  <c:v>0.05</c:v>
                </c:pt>
                <c:pt idx="3" formatCode="#,##0.00;&quot;△&quot;#,##0.00">
                  <c:v>0</c:v>
                </c:pt>
                <c:pt idx="4" formatCode="#,##0.00;&quot;△&quot;#,##0.00">
                  <c:v>0</c:v>
                </c:pt>
              </c:numCache>
            </c:numRef>
          </c:val>
          <c:extLst>
            <c:ext xmlns:c16="http://schemas.microsoft.com/office/drawing/2014/chart" uri="{C3380CC4-5D6E-409C-BE32-E72D297353CC}">
              <c16:uniqueId val="{00000000-2A44-4CCA-95ED-B439C827FB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2A44-4CCA-95ED-B439C827FB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B-4ACB-B574-1E6D9CFC77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A0B-4ACB-B574-1E6D9CFC77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99.09</c:v>
                </c:pt>
                <c:pt idx="1">
                  <c:v>99.17</c:v>
                </c:pt>
                <c:pt idx="2">
                  <c:v>98.39</c:v>
                </c:pt>
                <c:pt idx="3">
                  <c:v>99.19</c:v>
                </c:pt>
                <c:pt idx="4">
                  <c:v>99.18</c:v>
                </c:pt>
              </c:numCache>
            </c:numRef>
          </c:val>
          <c:extLst>
            <c:ext xmlns:c16="http://schemas.microsoft.com/office/drawing/2014/chart" uri="{C3380CC4-5D6E-409C-BE32-E72D297353CC}">
              <c16:uniqueId val="{00000000-C3AF-473C-829B-9EF08E63F7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C3AF-473C-829B-9EF08E63F7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119.85</c:v>
                </c:pt>
                <c:pt idx="1">
                  <c:v>117.21</c:v>
                </c:pt>
                <c:pt idx="2">
                  <c:v>107.17</c:v>
                </c:pt>
                <c:pt idx="3">
                  <c:v>112.92</c:v>
                </c:pt>
                <c:pt idx="4">
                  <c:v>115.01</c:v>
                </c:pt>
              </c:numCache>
            </c:numRef>
          </c:val>
          <c:extLst>
            <c:ext xmlns:c16="http://schemas.microsoft.com/office/drawing/2014/chart" uri="{C3380CC4-5D6E-409C-BE32-E72D297353CC}">
              <c16:uniqueId val="{00000000-8EBA-48B9-AA84-80CBD50489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A-48B9-AA84-80CBD50489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D-4EF8-8722-6112BFB824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D-4EF8-8722-6112BFB824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7-4658-A2F8-70D3D4B83C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7-4658-A2F8-70D3D4B83C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3-4927-BB2F-899B12F775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3-4927-BB2F-899B12F775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F-4F37-B68F-24DE348D80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F-4F37-B68F-24DE348D80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238.63</c:v>
                </c:pt>
                <c:pt idx="1">
                  <c:v>174.13</c:v>
                </c:pt>
                <c:pt idx="2">
                  <c:v>165.11</c:v>
                </c:pt>
                <c:pt idx="3">
                  <c:v>155.88999999999999</c:v>
                </c:pt>
                <c:pt idx="4">
                  <c:v>159.25</c:v>
                </c:pt>
              </c:numCache>
            </c:numRef>
          </c:val>
          <c:extLst>
            <c:ext xmlns:c16="http://schemas.microsoft.com/office/drawing/2014/chart" uri="{C3380CC4-5D6E-409C-BE32-E72D297353CC}">
              <c16:uniqueId val="{00000000-A344-4A61-8545-51C6991495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A344-4A61-8545-51C6991495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119.51</c:v>
                </c:pt>
                <c:pt idx="1">
                  <c:v>112.22</c:v>
                </c:pt>
                <c:pt idx="2">
                  <c:v>115.08</c:v>
                </c:pt>
                <c:pt idx="3">
                  <c:v>117.74</c:v>
                </c:pt>
                <c:pt idx="4">
                  <c:v>122.85</c:v>
                </c:pt>
              </c:numCache>
            </c:numRef>
          </c:val>
          <c:extLst>
            <c:ext xmlns:c16="http://schemas.microsoft.com/office/drawing/2014/chart" uri="{C3380CC4-5D6E-409C-BE32-E72D297353CC}">
              <c16:uniqueId val="{00000000-AD7B-4D31-87C7-D109502F04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AD7B-4D31-87C7-D109502F04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112.67</c:v>
                </c:pt>
                <c:pt idx="1">
                  <c:v>119.45</c:v>
                </c:pt>
                <c:pt idx="2">
                  <c:v>116.79</c:v>
                </c:pt>
                <c:pt idx="3">
                  <c:v>113.92</c:v>
                </c:pt>
                <c:pt idx="4">
                  <c:v>108.87</c:v>
                </c:pt>
              </c:numCache>
            </c:numRef>
          </c:val>
          <c:extLst>
            <c:ext xmlns:c16="http://schemas.microsoft.com/office/drawing/2014/chart" uri="{C3380CC4-5D6E-409C-BE32-E72D297353CC}">
              <c16:uniqueId val="{00000000-F79C-4718-B796-A1BC3AE77C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F79C-4718-B796-A1BC3AE77C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印西市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103513</v>
      </c>
      <c r="AM8" s="69"/>
      <c r="AN8" s="69"/>
      <c r="AO8" s="69"/>
      <c r="AP8" s="69"/>
      <c r="AQ8" s="69"/>
      <c r="AR8" s="69"/>
      <c r="AS8" s="69"/>
      <c r="AT8" s="68">
        <f>データ!T6</f>
        <v>123.79</v>
      </c>
      <c r="AU8" s="68"/>
      <c r="AV8" s="68"/>
      <c r="AW8" s="68"/>
      <c r="AX8" s="68"/>
      <c r="AY8" s="68"/>
      <c r="AZ8" s="68"/>
      <c r="BA8" s="68"/>
      <c r="BB8" s="68">
        <f>データ!U6</f>
        <v>836.2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1.4</v>
      </c>
      <c r="C10" s="68"/>
      <c r="D10" s="68"/>
      <c r="E10" s="68"/>
      <c r="F10" s="68"/>
      <c r="G10" s="68"/>
      <c r="H10" s="68"/>
      <c r="I10" s="68" t="str">
        <f>データ!O6</f>
        <v>該当数値なし</v>
      </c>
      <c r="J10" s="68"/>
      <c r="K10" s="68"/>
      <c r="L10" s="68"/>
      <c r="M10" s="68"/>
      <c r="N10" s="68"/>
      <c r="O10" s="68"/>
      <c r="P10" s="68">
        <f>データ!P6</f>
        <v>81.37</v>
      </c>
      <c r="Q10" s="68"/>
      <c r="R10" s="68"/>
      <c r="S10" s="68"/>
      <c r="T10" s="68"/>
      <c r="U10" s="68"/>
      <c r="V10" s="68"/>
      <c r="W10" s="68">
        <f>データ!Q6</f>
        <v>83.81</v>
      </c>
      <c r="X10" s="68"/>
      <c r="Y10" s="68"/>
      <c r="Z10" s="68"/>
      <c r="AA10" s="68"/>
      <c r="AB10" s="68"/>
      <c r="AC10" s="68"/>
      <c r="AD10" s="69">
        <f>データ!R6</f>
        <v>2178</v>
      </c>
      <c r="AE10" s="69"/>
      <c r="AF10" s="69"/>
      <c r="AG10" s="69"/>
      <c r="AH10" s="69"/>
      <c r="AI10" s="69"/>
      <c r="AJ10" s="69"/>
      <c r="AK10" s="2"/>
      <c r="AL10" s="69">
        <f>データ!V6</f>
        <v>84461</v>
      </c>
      <c r="AM10" s="69"/>
      <c r="AN10" s="69"/>
      <c r="AO10" s="69"/>
      <c r="AP10" s="69"/>
      <c r="AQ10" s="69"/>
      <c r="AR10" s="69"/>
      <c r="AS10" s="69"/>
      <c r="AT10" s="68">
        <f>データ!W6</f>
        <v>18.32</v>
      </c>
      <c r="AU10" s="68"/>
      <c r="AV10" s="68"/>
      <c r="AW10" s="68"/>
      <c r="AX10" s="68"/>
      <c r="AY10" s="68"/>
      <c r="AZ10" s="68"/>
      <c r="BA10" s="68"/>
      <c r="BB10" s="68">
        <f>データ!X6</f>
        <v>4610.32</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116</v>
      </c>
      <c r="BM16" s="60"/>
      <c r="BN16" s="60"/>
      <c r="BO16" s="60"/>
      <c r="BP16" s="60"/>
      <c r="BQ16" s="60"/>
      <c r="BR16" s="60"/>
      <c r="BS16" s="60"/>
      <c r="BT16" s="60"/>
      <c r="BU16" s="60"/>
      <c r="BV16" s="60"/>
      <c r="BW16" s="60"/>
      <c r="BX16" s="60"/>
      <c r="BY16" s="60"/>
      <c r="BZ16" s="6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117</v>
      </c>
      <c r="BM47" s="60"/>
      <c r="BN47" s="60"/>
      <c r="BO47" s="60"/>
      <c r="BP47" s="60"/>
      <c r="BQ47" s="60"/>
      <c r="BR47" s="60"/>
      <c r="BS47" s="60"/>
      <c r="BT47" s="60"/>
      <c r="BU47" s="60"/>
      <c r="BV47" s="60"/>
      <c r="BW47" s="60"/>
      <c r="BX47" s="60"/>
      <c r="BY47" s="60"/>
      <c r="BZ47" s="6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118</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LKa8/hMF+q9CDl7e/XMxEZ+VSuJEouGReSPYpe8NBQ7SEaddsBcQ9ts3ZUxNYVtH1Dxe/67NNkGZBPSE1Ih3Xg==" saltValue="Nnkw1/5Oun3/U+aWPhRN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L66:BZ82"/>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122319</v>
      </c>
      <c r="D6" s="33">
        <f t="shared" si="3"/>
        <v>47</v>
      </c>
      <c r="E6" s="33">
        <f t="shared" si="3"/>
        <v>17</v>
      </c>
      <c r="F6" s="33">
        <f t="shared" si="3"/>
        <v>1</v>
      </c>
      <c r="G6" s="33">
        <f t="shared" si="3"/>
        <v>0</v>
      </c>
      <c r="H6" s="33" t="str">
        <f t="shared" si="3"/>
        <v>千葉県　印西市</v>
      </c>
      <c r="I6" s="33" t="str">
        <f t="shared" si="3"/>
        <v>法非適用</v>
      </c>
      <c r="J6" s="33" t="str">
        <f t="shared" si="3"/>
        <v>下水道事業</v>
      </c>
      <c r="K6" s="33" t="str">
        <f t="shared" si="3"/>
        <v>公共下水道</v>
      </c>
      <c r="L6" s="33" t="str">
        <f t="shared" si="3"/>
        <v>Bd1</v>
      </c>
      <c r="M6" s="33" t="str">
        <f t="shared" si="3"/>
        <v>非設置</v>
      </c>
      <c r="N6" s="34">
        <f t="shared" si="3"/>
        <v>1.4</v>
      </c>
      <c r="O6" s="34" t="str">
        <f t="shared" si="3"/>
        <v>該当数値なし</v>
      </c>
      <c r="P6" s="34">
        <f t="shared" si="3"/>
        <v>81.37</v>
      </c>
      <c r="Q6" s="34">
        <f t="shared" si="3"/>
        <v>83.81</v>
      </c>
      <c r="R6" s="34">
        <f t="shared" si="3"/>
        <v>2178</v>
      </c>
      <c r="S6" s="34">
        <f t="shared" si="3"/>
        <v>103513</v>
      </c>
      <c r="T6" s="34">
        <f t="shared" si="3"/>
        <v>123.79</v>
      </c>
      <c r="U6" s="34">
        <f t="shared" si="3"/>
        <v>836.2</v>
      </c>
      <c r="V6" s="34">
        <f t="shared" si="3"/>
        <v>84461</v>
      </c>
      <c r="W6" s="34">
        <f t="shared" si="3"/>
        <v>18.32</v>
      </c>
      <c r="X6" s="34">
        <f t="shared" si="3"/>
        <v>4610.32</v>
      </c>
      <c r="Y6" s="35">
        <f>IF(Y7="",NA(),Y7)</f>
        <v>119.85</v>
      </c>
      <c r="Z6" s="35">
        <f t="shared" ref="Z6:AH6" si="4">IF(Z7="",NA(),Z7)</f>
        <v>117.21</v>
      </c>
      <c r="AA6" s="35">
        <f t="shared" si="4"/>
        <v>107.17</v>
      </c>
      <c r="AB6" s="35">
        <f t="shared" si="4"/>
        <v>112.92</v>
      </c>
      <c r="AC6" s="35">
        <f t="shared" si="4"/>
        <v>115.01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238.63</v>
      </c>
      <c r="BG6" s="35">
        <f t="shared" ref="BG6:BO6" si="7">IF(BG7="",NA(),BG7)</f>
        <v>174.13</v>
      </c>
      <c r="BH6" s="35">
        <f t="shared" si="7"/>
        <v>165.11</v>
      </c>
      <c r="BI6" s="35">
        <f t="shared" si="7"/>
        <v>155.88999999999999</v>
      </c>
      <c r="BJ6" s="35">
        <f t="shared" si="7"/>
        <v>159.25</v>
      </c>
      <c r="BK6" s="35">
        <f t="shared" si="7"/>
        <v>848.31</v>
      </c>
      <c r="BL6" s="35">
        <f t="shared" si="7"/>
        <v>774.99</v>
      </c>
      <c r="BM6" s="35">
        <f t="shared" si="7"/>
        <v>799.41</v>
      </c>
      <c r="BN6" s="35">
        <f t="shared" si="7"/>
        <v>820.36</v>
      </c>
      <c r="BO6" s="35">
        <f t="shared" si="7"/>
        <v>847.44</v>
      </c>
      <c r="BP6" s="34" t="str">
        <f>IF(BP7="","",IF(BP7="-","【-】","【"&amp;SUBSTITUTE(TEXT(BP7,"#,##0.00"),"-","△")&amp;"】"))</f>
        <v>【682.51】</v>
      </c>
      <c r="BQ6" s="35">
        <f>IF(BQ7="",NA(),BQ7)</f>
        <v>119.51</v>
      </c>
      <c r="BR6" s="35">
        <f t="shared" ref="BR6:BZ6" si="8">IF(BR7="",NA(),BR7)</f>
        <v>112.22</v>
      </c>
      <c r="BS6" s="35">
        <f t="shared" si="8"/>
        <v>115.08</v>
      </c>
      <c r="BT6" s="35">
        <f t="shared" si="8"/>
        <v>117.74</v>
      </c>
      <c r="BU6" s="35">
        <f t="shared" si="8"/>
        <v>122.85</v>
      </c>
      <c r="BV6" s="35">
        <f t="shared" si="8"/>
        <v>94.38</v>
      </c>
      <c r="BW6" s="35">
        <f t="shared" si="8"/>
        <v>96.57</v>
      </c>
      <c r="BX6" s="35">
        <f t="shared" si="8"/>
        <v>96.54</v>
      </c>
      <c r="BY6" s="35">
        <f t="shared" si="8"/>
        <v>95.4</v>
      </c>
      <c r="BZ6" s="35">
        <f t="shared" si="8"/>
        <v>94.69</v>
      </c>
      <c r="CA6" s="34" t="str">
        <f>IF(CA7="","",IF(CA7="-","【-】","【"&amp;SUBSTITUTE(TEXT(CA7,"#,##0.00"),"-","△")&amp;"】"))</f>
        <v>【100.34】</v>
      </c>
      <c r="CB6" s="35">
        <f>IF(CB7="",NA(),CB7)</f>
        <v>112.67</v>
      </c>
      <c r="CC6" s="35">
        <f t="shared" ref="CC6:CK6" si="9">IF(CC7="",NA(),CC7)</f>
        <v>119.45</v>
      </c>
      <c r="CD6" s="35">
        <f t="shared" si="9"/>
        <v>116.79</v>
      </c>
      <c r="CE6" s="35">
        <f t="shared" si="9"/>
        <v>113.92</v>
      </c>
      <c r="CF6" s="35">
        <f t="shared" si="9"/>
        <v>108.87</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99.09</v>
      </c>
      <c r="CY6" s="35">
        <f t="shared" ref="CY6:DG6" si="11">IF(CY7="",NA(),CY7)</f>
        <v>99.17</v>
      </c>
      <c r="CZ6" s="35">
        <f t="shared" si="11"/>
        <v>98.39</v>
      </c>
      <c r="DA6" s="35">
        <f t="shared" si="11"/>
        <v>99.19</v>
      </c>
      <c r="DB6" s="35">
        <f t="shared" si="11"/>
        <v>99.18</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6.68</v>
      </c>
      <c r="EF6" s="35">
        <f t="shared" ref="EF6:EN6" si="14">IF(EF7="",NA(),EF7)</f>
        <v>3.39</v>
      </c>
      <c r="EG6" s="35">
        <f t="shared" si="14"/>
        <v>0.05</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122319</v>
      </c>
      <c r="D7" s="37">
        <v>47</v>
      </c>
      <c r="E7" s="37">
        <v>17</v>
      </c>
      <c r="F7" s="37">
        <v>1</v>
      </c>
      <c r="G7" s="37">
        <v>0</v>
      </c>
      <c r="H7" s="37" t="s">
        <v>97</v>
      </c>
      <c r="I7" s="37" t="s">
        <v>98</v>
      </c>
      <c r="J7" s="37" t="s">
        <v>99</v>
      </c>
      <c r="K7" s="37" t="s">
        <v>100</v>
      </c>
      <c r="L7" s="37" t="s">
        <v>101</v>
      </c>
      <c r="M7" s="37" t="s">
        <v>102</v>
      </c>
      <c r="N7" s="38">
        <v>1.4</v>
      </c>
      <c r="O7" s="38" t="s">
        <v>103</v>
      </c>
      <c r="P7" s="38">
        <v>81.37</v>
      </c>
      <c r="Q7" s="38">
        <v>83.81</v>
      </c>
      <c r="R7" s="38">
        <v>2178</v>
      </c>
      <c r="S7" s="38">
        <v>103513</v>
      </c>
      <c r="T7" s="38">
        <v>123.79</v>
      </c>
      <c r="U7" s="38">
        <v>836.2</v>
      </c>
      <c r="V7" s="38">
        <v>84461</v>
      </c>
      <c r="W7" s="38">
        <v>18.32</v>
      </c>
      <c r="X7" s="38">
        <v>4610.32</v>
      </c>
      <c r="Y7" s="38">
        <v>119.85</v>
      </c>
      <c r="Z7" s="38">
        <v>117.21</v>
      </c>
      <c r="AA7" s="38">
        <v>107.17</v>
      </c>
      <c r="AB7" s="38">
        <v>112.92</v>
      </c>
      <c r="AC7" s="38">
        <v>115.01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238.63</v>
      </c>
      <c r="BG7" s="38">
        <v>174.13</v>
      </c>
      <c r="BH7" s="38">
        <v>165.11</v>
      </c>
      <c r="BI7" s="38">
        <v>155.88999999999999</v>
      </c>
      <c r="BJ7" s="38">
        <v>159.25</v>
      </c>
      <c r="BK7" s="38">
        <v>848.31</v>
      </c>
      <c r="BL7" s="38">
        <v>774.99</v>
      </c>
      <c r="BM7" s="38">
        <v>799.41</v>
      </c>
      <c r="BN7" s="38">
        <v>820.36</v>
      </c>
      <c r="BO7" s="38">
        <v>847.44</v>
      </c>
      <c r="BP7" s="38">
        <v>682.51</v>
      </c>
      <c r="BQ7" s="38">
        <v>119.51</v>
      </c>
      <c r="BR7" s="38">
        <v>112.22</v>
      </c>
      <c r="BS7" s="38">
        <v>115.08</v>
      </c>
      <c r="BT7" s="38">
        <v>117.74</v>
      </c>
      <c r="BU7" s="38">
        <v>122.85</v>
      </c>
      <c r="BV7" s="38">
        <v>94.38</v>
      </c>
      <c r="BW7" s="38">
        <v>96.57</v>
      </c>
      <c r="BX7" s="38">
        <v>96.54</v>
      </c>
      <c r="BY7" s="38">
        <v>95.4</v>
      </c>
      <c r="BZ7" s="38">
        <v>94.69</v>
      </c>
      <c r="CA7" s="38">
        <v>100.34</v>
      </c>
      <c r="CB7" s="38">
        <v>112.67</v>
      </c>
      <c r="CC7" s="38">
        <v>119.45</v>
      </c>
      <c r="CD7" s="38">
        <v>116.79</v>
      </c>
      <c r="CE7" s="38">
        <v>113.92</v>
      </c>
      <c r="CF7" s="38">
        <v>108.87</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99.09</v>
      </c>
      <c r="CY7" s="38">
        <v>99.17</v>
      </c>
      <c r="CZ7" s="38">
        <v>98.39</v>
      </c>
      <c r="DA7" s="38">
        <v>99.19</v>
      </c>
      <c r="DB7" s="38">
        <v>99.18</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6.68</v>
      </c>
      <c r="EF7" s="38">
        <v>3.39</v>
      </c>
      <c r="EG7" s="38">
        <v>0.05</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2021-01-18T06:07:52Z</cp:lastPrinted>
  <dcterms:created xsi:type="dcterms:W3CDTF">2020-12-04T02:45:06Z</dcterms:created>
  <dcterms:modified xsi:type="dcterms:W3CDTF">2021-02-20T07:30:03Z</dcterms:modified>
  <cp:category/>
</cp:coreProperties>
</file>