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171下水道\171 公共\"/>
    </mc:Choice>
  </mc:AlternateContent>
  <workbookProtection workbookAlgorithmName="SHA-512" workbookHashValue="nDwz6G4D6RHAj0RoPG7ZX1ihxwUIs61RNk6jQCnJLw65L7AxYy3ujjRPd+9OoItzp/HzBucMZGap+hPYZOD7PQ==" workbookSaltValue="5oHciWZfW5W4x3y3T/8+RA==" workbookSpinCount="100000" lockStructure="1"/>
  <bookViews>
    <workbookView xWindow="0" yWindow="0" windowWidth="26820" windowHeight="1005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I10" i="4"/>
  <c r="B10" i="4"/>
  <c r="AL8" i="4"/>
  <c r="AD8" i="4"/>
  <c r="P8" i="4"/>
  <c r="I8" i="4"/>
  <c r="B8" i="4"/>
</calcChain>
</file>

<file path=xl/sharedStrings.xml><?xml version="1.0" encoding="utf-8"?>
<sst xmlns="http://schemas.openxmlformats.org/spreadsheetml/2006/main" count="241" uniqueCount="121">
  <si>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</si>
  <si>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</si>
  <si>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</si>
  <si>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</si>
  <si>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</si>
  <si>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</si>
  <si>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</si>
  <si>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</si>
  <si>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</si>
  <si>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</si>
  <si>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</si>
  <si>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</si>
  <si>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</si>
  <si>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</si>
  <si>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</si>
  <si>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</si>
  <si>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</si>
  <si>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</si>
  <si>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</si>
  <si>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</si>
  <si>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</si>
  <si>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</si>
  <si>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</si>
  <si>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</si>
  <si>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</si>
  <si>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</si>
  <si>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</si>
  <si>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</si>
  <si>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</si>
  <si>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</si>
  <si>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</si>
  <si>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</si>
  <si>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</si>
  <si>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</si>
  <si>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</si>
  <si>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</si>
  <si>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</si>
  <si>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</si>
  <si>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</si>
  <si>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</si>
  <si>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</si>
  <si>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</si>
  <si>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</si>
  <si>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</si>
  <si>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</si>
  <si>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</si>
  <si>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</si>
  <si>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</si>
  <si>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</si>
  <si>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</si>
  <si>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</si>
  <si>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</si>
  <si>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</si>
  <si>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</si>
  <si>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</si>
  <si>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</si>
  <si>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</si>
  <si>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</si>
  <si>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</si>
  <si>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</si>
  <si>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</si>
  <si>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</si>
  <si>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</si>
  <si>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</si>
  <si>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</si>
  <si>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</si>
  <si>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</si>
  <si>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</si>
  <si>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</si>
  <si>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</si>
  <si>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</si>
  <si>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</si>
  <si>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</si>
  <si>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</si>
  <si>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</si>
  <si>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</si>
  <si>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</si>
  <si>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</si>
  <si>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</si>
  <si>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</si>
  <si>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</si>
  <si>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</si>
  <si>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</si>
  <si>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</si>
  <si>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</si>
  <si>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</si>
  <si>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</si>
  <si>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</si>
  <si>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</si>
  <si>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</si>
  <si>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</si>
  <si>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</si>
  <si>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</si>
  <si>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</si>
  <si>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</si>
  <si>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</si>
  <si>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</si>
  <si>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</si>
  <si>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浦安市</t>
  </si>
  <si>
    <t>法非適用</t>
  </si>
  <si>
    <t>下水道事業</t>
  </si>
  <si>
    <t>公共下水道</t>
  </si>
  <si>
    <t>Aa</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</si>
  <si>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</si>
  <si>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</si>
  <si>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</si>
  <si>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</si>
  <si>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</si>
  <si>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</si>
  <si>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</si>
  <si>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</si>
  <si>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</si>
  <si>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</si>
  <si>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</si>
  <si>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</si>
  <si>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</si>
  <si>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</si>
  <si>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</si>
  <si>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管渠改善率につきましては、平成27年度から平成29年度にかけては更新の工事がなく、平成30年度と令和元年度については若干の更新工事を行いました。
本市には、敷設後50年を経過するなど、老朽化が顕著にみられるものは現状においてありませんが、年々老朽化は進んでいくため、計画的な管路の点検や調査、更新費用の見積もりなど、適切な維持管理計画を立てながら対応していきます。</t>
    <rPh sb="48" eb="50">
      <t>レイワ</t>
    </rPh>
    <rPh sb="50" eb="52">
      <t>ガンネン</t>
    </rPh>
    <rPh sb="52" eb="53">
      <t>ド</t>
    </rPh>
    <phoneticPr fontId="4"/>
  </si>
  <si>
    <t>経営の健全性や透明性の向上を図るため、令和２年度より地方公営企業法の財務適用を行います。適用前最後の年度のため、打切決算による処理が指標に大きく影響しております。今後も、経営戦略の策定、適正な使用料の算定など、ストックマネジメント計画による設備更新の対応とのバランスを考慮しながら、適正かつ合理的な事業運営に取り組みます。</t>
    <rPh sb="0" eb="2">
      <t>ケイエイ</t>
    </rPh>
    <rPh sb="3" eb="6">
      <t>ケンゼンセイ</t>
    </rPh>
    <rPh sb="7" eb="10">
      <t>トウメイセイ</t>
    </rPh>
    <rPh sb="11" eb="13">
      <t>コウジョウ</t>
    </rPh>
    <rPh sb="14" eb="15">
      <t>ハカ</t>
    </rPh>
    <rPh sb="19" eb="21">
      <t>レイワ</t>
    </rPh>
    <rPh sb="22" eb="24">
      <t>ネンド</t>
    </rPh>
    <rPh sb="26" eb="28">
      <t>チホウ</t>
    </rPh>
    <rPh sb="28" eb="30">
      <t>コウエイ</t>
    </rPh>
    <rPh sb="30" eb="32">
      <t>キギョウ</t>
    </rPh>
    <rPh sb="32" eb="33">
      <t>ホウ</t>
    </rPh>
    <rPh sb="34" eb="36">
      <t>ザイム</t>
    </rPh>
    <rPh sb="36" eb="38">
      <t>テキヨウ</t>
    </rPh>
    <rPh sb="39" eb="40">
      <t>オコナ</t>
    </rPh>
    <rPh sb="44" eb="46">
      <t>テキヨウ</t>
    </rPh>
    <rPh sb="46" eb="47">
      <t>マエ</t>
    </rPh>
    <rPh sb="47" eb="49">
      <t>サイゴ</t>
    </rPh>
    <rPh sb="50" eb="52">
      <t>ネンド</t>
    </rPh>
    <rPh sb="56" eb="58">
      <t>ウチキ</t>
    </rPh>
    <rPh sb="58" eb="60">
      <t>ケッサン</t>
    </rPh>
    <rPh sb="63" eb="65">
      <t>ショリ</t>
    </rPh>
    <rPh sb="66" eb="68">
      <t>シヒョウ</t>
    </rPh>
    <rPh sb="69" eb="70">
      <t>オオ</t>
    </rPh>
    <rPh sb="72" eb="74">
      <t>エイキョウ</t>
    </rPh>
    <rPh sb="81" eb="83">
      <t>コンゴ</t>
    </rPh>
    <rPh sb="85" eb="87">
      <t>ケイエイ</t>
    </rPh>
    <rPh sb="87" eb="89">
      <t>センリャク</t>
    </rPh>
    <rPh sb="90" eb="92">
      <t>サクテイ</t>
    </rPh>
    <rPh sb="93" eb="95">
      <t>テキセイ</t>
    </rPh>
    <rPh sb="96" eb="99">
      <t>シヨウリョウ</t>
    </rPh>
    <rPh sb="100" eb="102">
      <t>サンテイ</t>
    </rPh>
    <rPh sb="115" eb="117">
      <t>ケイカク</t>
    </rPh>
    <rPh sb="120" eb="122">
      <t>セツビ</t>
    </rPh>
    <rPh sb="122" eb="124">
      <t>コウシン</t>
    </rPh>
    <rPh sb="125" eb="127">
      <t>タイオウ</t>
    </rPh>
    <rPh sb="134" eb="136">
      <t>コウリョ</t>
    </rPh>
    <rPh sb="141" eb="143">
      <t>テキセイ</t>
    </rPh>
    <rPh sb="145" eb="148">
      <t>ゴウリテキ</t>
    </rPh>
    <rPh sb="149" eb="151">
      <t>ジギョウ</t>
    </rPh>
    <rPh sb="151" eb="153">
      <t>ウンエイ</t>
    </rPh>
    <rPh sb="154" eb="155">
      <t>ト</t>
    </rPh>
    <rPh sb="156" eb="157">
      <t>ク</t>
    </rPh>
    <phoneticPr fontId="4"/>
  </si>
  <si>
    <t xml:space="preserve">①収益的収支比率については前年度とほぼ横ばいですが、令和元年10月より使用料改定を行い収入を増加させたものの、特別会計の打切決算の関係で、１か月分の収入が算入されていないことによるものと思われます。実際は従前の理由で改善が見込まれております。
④企業債残高対事業規模比率についても事業規模の指標のひとつに使用料収入があることから、実際は償還が進んでいるのにもかかわらず昨年度より上昇しています。
⑤経費回収率についても同様に、使用料の改定を行った上昇分と打切決算による非算入分の差し引きによって微減しております。
⑥汚水処理原価は、処理費が減少となったため微減となっておりますが、本市は全域で流域下水道に接続しており単独の処理施設がないことや、水洗化率が既に高水準となっていることから大幅な変化は見込んでおりません。
⑧水洗化率については例年微増しており、今後も普及啓発に努めていきます。
</t>
    <rPh sb="1" eb="4">
      <t>シュウエキテキ</t>
    </rPh>
    <rPh sb="4" eb="6">
      <t>シュウシ</t>
    </rPh>
    <rPh sb="6" eb="8">
      <t>ヒリツ</t>
    </rPh>
    <rPh sb="13" eb="16">
      <t>ゼンネンド</t>
    </rPh>
    <rPh sb="19" eb="20">
      <t>ヨコ</t>
    </rPh>
    <rPh sb="26" eb="28">
      <t>レイワ</t>
    </rPh>
    <rPh sb="28" eb="30">
      <t>ガンネン</t>
    </rPh>
    <rPh sb="32" eb="33">
      <t>ガツ</t>
    </rPh>
    <rPh sb="35" eb="38">
      <t>シヨウリョウ</t>
    </rPh>
    <rPh sb="38" eb="40">
      <t>カイテイ</t>
    </rPh>
    <rPh sb="41" eb="42">
      <t>オコナ</t>
    </rPh>
    <rPh sb="43" eb="45">
      <t>シュウニュウ</t>
    </rPh>
    <rPh sb="46" eb="48">
      <t>ゾウカ</t>
    </rPh>
    <rPh sb="55" eb="57">
      <t>トクベツ</t>
    </rPh>
    <rPh sb="57" eb="59">
      <t>カイケイ</t>
    </rPh>
    <rPh sb="60" eb="62">
      <t>ウチキ</t>
    </rPh>
    <rPh sb="62" eb="64">
      <t>ケッサン</t>
    </rPh>
    <rPh sb="65" eb="67">
      <t>カンケイ</t>
    </rPh>
    <rPh sb="71" eb="73">
      <t>ゲツブン</t>
    </rPh>
    <rPh sb="74" eb="76">
      <t>シュウニュウ</t>
    </rPh>
    <rPh sb="77" eb="79">
      <t>サンニュウ</t>
    </rPh>
    <rPh sb="93" eb="94">
      <t>オモ</t>
    </rPh>
    <rPh sb="99" eb="101">
      <t>ジッサイ</t>
    </rPh>
    <rPh sb="102" eb="104">
      <t>ジュウゼン</t>
    </rPh>
    <rPh sb="105" eb="107">
      <t>リユウ</t>
    </rPh>
    <rPh sb="108" eb="110">
      <t>カイゼン</t>
    </rPh>
    <rPh sb="111" eb="113">
      <t>ミコ</t>
    </rPh>
    <rPh sb="123" eb="125">
      <t>キギョウ</t>
    </rPh>
    <rPh sb="125" eb="126">
      <t>サイ</t>
    </rPh>
    <rPh sb="126" eb="128">
      <t>ザンダカ</t>
    </rPh>
    <rPh sb="128" eb="129">
      <t>タイ</t>
    </rPh>
    <rPh sb="129" eb="131">
      <t>ジギョウ</t>
    </rPh>
    <rPh sb="131" eb="133">
      <t>キボ</t>
    </rPh>
    <rPh sb="133" eb="135">
      <t>ヒリツ</t>
    </rPh>
    <rPh sb="140" eb="142">
      <t>ジギョウ</t>
    </rPh>
    <rPh sb="142" eb="144">
      <t>キボ</t>
    </rPh>
    <rPh sb="145" eb="147">
      <t>シヒョウ</t>
    </rPh>
    <rPh sb="152" eb="155">
      <t>シヨウリョウ</t>
    </rPh>
    <rPh sb="155" eb="157">
      <t>シュウニュウ</t>
    </rPh>
    <rPh sb="165" eb="167">
      <t>ジッサイ</t>
    </rPh>
    <rPh sb="168" eb="170">
      <t>ショウカン</t>
    </rPh>
    <rPh sb="171" eb="172">
      <t>スス</t>
    </rPh>
    <rPh sb="184" eb="187">
      <t>サクネンド</t>
    </rPh>
    <rPh sb="189" eb="191">
      <t>ジョウショウ</t>
    </rPh>
    <rPh sb="199" eb="201">
      <t>ケイヒ</t>
    </rPh>
    <rPh sb="201" eb="203">
      <t>カイシュウ</t>
    </rPh>
    <rPh sb="203" eb="204">
      <t>リツ</t>
    </rPh>
    <rPh sb="209" eb="211">
      <t>ドウヨウ</t>
    </rPh>
    <rPh sb="213" eb="216">
      <t>シヨウリョウ</t>
    </rPh>
    <rPh sb="217" eb="219">
      <t>カイテイ</t>
    </rPh>
    <rPh sb="220" eb="221">
      <t>オコナ</t>
    </rPh>
    <rPh sb="223" eb="225">
      <t>ジョウショウ</t>
    </rPh>
    <rPh sb="225" eb="226">
      <t>ブン</t>
    </rPh>
    <rPh sb="227" eb="229">
      <t>ウチキ</t>
    </rPh>
    <rPh sb="229" eb="231">
      <t>ケッサン</t>
    </rPh>
    <rPh sb="234" eb="235">
      <t>ヒ</t>
    </rPh>
    <rPh sb="235" eb="237">
      <t>サンニュウ</t>
    </rPh>
    <rPh sb="237" eb="238">
      <t>ブン</t>
    </rPh>
    <rPh sb="239" eb="240">
      <t>サ</t>
    </rPh>
    <rPh sb="241" eb="242">
      <t>ヒ</t>
    </rPh>
    <rPh sb="247" eb="248">
      <t>ビ</t>
    </rPh>
    <rPh sb="248" eb="249">
      <t>ゲン</t>
    </rPh>
    <rPh sb="258" eb="260">
      <t>オスイ</t>
    </rPh>
    <rPh sb="260" eb="262">
      <t>ショリ</t>
    </rPh>
    <rPh sb="262" eb="264">
      <t>ゲンカ</t>
    </rPh>
    <rPh sb="266" eb="268">
      <t>ショリ</t>
    </rPh>
    <rPh sb="268" eb="269">
      <t>ヒ</t>
    </rPh>
    <rPh sb="270" eb="272">
      <t>ゲンショウ</t>
    </rPh>
    <rPh sb="278" eb="279">
      <t>ビ</t>
    </rPh>
    <rPh sb="279" eb="280">
      <t>ゲン</t>
    </rPh>
    <rPh sb="290" eb="292">
      <t>ホンシ</t>
    </rPh>
    <rPh sb="293" eb="295">
      <t>ゼンイキ</t>
    </rPh>
    <rPh sb="296" eb="298">
      <t>リュウイキ</t>
    </rPh>
    <rPh sb="298" eb="301">
      <t>ゲスイドウ</t>
    </rPh>
    <rPh sb="302" eb="304">
      <t>セツゾク</t>
    </rPh>
    <rPh sb="308" eb="310">
      <t>タンドク</t>
    </rPh>
    <rPh sb="322" eb="325">
      <t>スイセンカ</t>
    </rPh>
    <rPh sb="325" eb="326">
      <t>リツ</t>
    </rPh>
    <rPh sb="327" eb="328">
      <t>スデ</t>
    </rPh>
    <rPh sb="329" eb="332">
      <t>コウスイジュン</t>
    </rPh>
    <rPh sb="342" eb="344">
      <t>オオハバ</t>
    </rPh>
    <rPh sb="345" eb="347">
      <t>ヘンカ</t>
    </rPh>
    <rPh sb="348" eb="350">
      <t>ミコ</t>
    </rPh>
    <rPh sb="360" eb="363">
      <t>スイセンカ</t>
    </rPh>
    <rPh sb="363" eb="364">
      <t>リツ</t>
    </rPh>
    <rPh sb="369" eb="371">
      <t>レイネン</t>
    </rPh>
    <rPh sb="371" eb="373">
      <t>ビゾウ</t>
    </rPh>
    <rPh sb="378" eb="380">
      <t>コンゴ</t>
    </rPh>
    <rPh sb="381" eb="383">
      <t>フキュウ</t>
    </rPh>
    <rPh sb="383" eb="385">
      <t>ケイハツ</t>
    </rPh>
    <rPh sb="386" eb="387">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</si>
</sst>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formatCode="#,##0.00;&quot;△&quot;#,##0.00;&quot;-&quot;">
                  <c:v>0.04</c:v>
                </c:pt>
                <c:pt idx="4" formatCode="#,##0.00;&quot;△&quot;#,##0.00;&quot;-&quot;">
                  <c:v>0.1</c:v>
                </c:pt>
              </c:numCache>
            </c:numRef>
          </c:val>
          <c:extLst>
            <c:ext xmlns:c16="http://schemas.microsoft.com/office/drawing/2014/chart" uri="{C3380CC4-5D6E-409C-BE32-E72D297353CC}">
              <c16:uniqueId val="{00000000-2BD8-4E7E-B7FB-3C8D4F653C9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0.16</c:v>
                </c:pt>
                <c:pt idx="2">
                  <c:v>0.16</c:v>
                </c:pt>
                <c:pt idx="3">
                  <c:v>0.16</c:v>
                </c:pt>
                <c:pt idx="4">
                  <c:v>0.16</c:v>
                </c:pt>
              </c:numCache>
            </c:numRef>
          </c:val>
          <c:smooth val="0"/>
          <c:extLst>
            <c:ext xmlns:c16="http://schemas.microsoft.com/office/drawing/2014/chart" uri="{C3380CC4-5D6E-409C-BE32-E72D297353CC}">
              <c16:uniqueId val="{00000001-2BD8-4E7E-B7FB-3C8D4F653C9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2AA-472C-A457-6D1CB3326F9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64.81</c:v>
                </c:pt>
                <c:pt idx="1">
                  <c:v>64.66</c:v>
                </c:pt>
                <c:pt idx="2">
                  <c:v>64.650000000000006</c:v>
                </c:pt>
                <c:pt idx="3">
                  <c:v>62.96</c:v>
                </c:pt>
                <c:pt idx="4">
                  <c:v>62.97</c:v>
                </c:pt>
              </c:numCache>
            </c:numRef>
          </c:val>
          <c:smooth val="0"/>
          <c:extLst>
            <c:ext xmlns:c16="http://schemas.microsoft.com/office/drawing/2014/chart" uri="{C3380CC4-5D6E-409C-BE32-E72D297353CC}">
              <c16:uniqueId val="{00000001-42AA-472C-A457-6D1CB3326F9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97.04</c:v>
                </c:pt>
                <c:pt idx="1">
                  <c:v>97.29</c:v>
                </c:pt>
                <c:pt idx="2">
                  <c:v>97.46</c:v>
                </c:pt>
                <c:pt idx="3">
                  <c:v>97.62</c:v>
                </c:pt>
                <c:pt idx="4">
                  <c:v>97.72</c:v>
                </c:pt>
              </c:numCache>
            </c:numRef>
          </c:val>
          <c:extLst>
            <c:ext xmlns:c16="http://schemas.microsoft.com/office/drawing/2014/chart" uri="{C3380CC4-5D6E-409C-BE32-E72D297353CC}">
              <c16:uniqueId val="{00000000-5C3D-4482-9213-ACFF6103582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96.89</c:v>
                </c:pt>
                <c:pt idx="1">
                  <c:v>97.08</c:v>
                </c:pt>
                <c:pt idx="2">
                  <c:v>97.4</c:v>
                </c:pt>
                <c:pt idx="3">
                  <c:v>96.96</c:v>
                </c:pt>
                <c:pt idx="4">
                  <c:v>96.97</c:v>
                </c:pt>
              </c:numCache>
            </c:numRef>
          </c:val>
          <c:smooth val="0"/>
          <c:extLst>
            <c:ext xmlns:c16="http://schemas.microsoft.com/office/drawing/2014/chart" uri="{C3380CC4-5D6E-409C-BE32-E72D297353CC}">
              <c16:uniqueId val="{00000001-5C3D-4482-9213-ACFF6103582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96.02</c:v>
                </c:pt>
                <c:pt idx="1">
                  <c:v>83.93</c:v>
                </c:pt>
                <c:pt idx="2">
                  <c:v>74.290000000000006</c:v>
                </c:pt>
                <c:pt idx="3">
                  <c:v>74.39</c:v>
                </c:pt>
                <c:pt idx="4">
                  <c:v>74.260000000000005</c:v>
                </c:pt>
              </c:numCache>
            </c:numRef>
          </c:val>
          <c:extLst>
            <c:ext xmlns:c16="http://schemas.microsoft.com/office/drawing/2014/chart" uri="{C3380CC4-5D6E-409C-BE32-E72D297353CC}">
              <c16:uniqueId val="{00000000-C6CA-4650-8ABB-2F47F6BD818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CA-4650-8ABB-2F47F6BD818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429-410F-8DB0-40D15EB89AE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29-410F-8DB0-40D15EB89AE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77B-4630-BB8B-C1188CF2640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7B-4630-BB8B-C1188CF2640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7BA-47ED-A1E9-81CA6210815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BA-47ED-A1E9-81CA6210815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355-4159-A097-F47A54231E2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55-4159-A097-F47A54231E2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577.21</c:v>
                </c:pt>
                <c:pt idx="1">
                  <c:v>513.26</c:v>
                </c:pt>
                <c:pt idx="2">
                  <c:v>475.45</c:v>
                </c:pt>
                <c:pt idx="3">
                  <c:v>418.56</c:v>
                </c:pt>
                <c:pt idx="4">
                  <c:v>439.57</c:v>
                </c:pt>
              </c:numCache>
            </c:numRef>
          </c:val>
          <c:extLst>
            <c:ext xmlns:c16="http://schemas.microsoft.com/office/drawing/2014/chart" uri="{C3380CC4-5D6E-409C-BE32-E72D297353CC}">
              <c16:uniqueId val="{00000000-F04C-40E2-9996-6BFE874E0D0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642.57000000000005</c:v>
                </c:pt>
                <c:pt idx="1">
                  <c:v>599.92999999999995</c:v>
                </c:pt>
                <c:pt idx="2">
                  <c:v>573.73</c:v>
                </c:pt>
                <c:pt idx="3">
                  <c:v>514.27</c:v>
                </c:pt>
                <c:pt idx="4">
                  <c:v>517.34</c:v>
                </c:pt>
              </c:numCache>
            </c:numRef>
          </c:val>
          <c:smooth val="0"/>
          <c:extLst>
            <c:ext xmlns:c16="http://schemas.microsoft.com/office/drawing/2014/chart" uri="{C3380CC4-5D6E-409C-BE32-E72D297353CC}">
              <c16:uniqueId val="{00000001-F04C-40E2-9996-6BFE874E0D0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58.31</c:v>
                </c:pt>
                <c:pt idx="1">
                  <c:v>71.8</c:v>
                </c:pt>
                <c:pt idx="2">
                  <c:v>72.290000000000006</c:v>
                </c:pt>
                <c:pt idx="3">
                  <c:v>71.87</c:v>
                </c:pt>
                <c:pt idx="4">
                  <c:v>70.510000000000005</c:v>
                </c:pt>
              </c:numCache>
            </c:numRef>
          </c:val>
          <c:extLst>
            <c:ext xmlns:c16="http://schemas.microsoft.com/office/drawing/2014/chart" uri="{C3380CC4-5D6E-409C-BE32-E72D297353CC}">
              <c16:uniqueId val="{00000000-A675-4645-9562-71CF98561A9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94.3</c:v>
                </c:pt>
                <c:pt idx="1">
                  <c:v>95.76</c:v>
                </c:pt>
                <c:pt idx="2">
                  <c:v>100.74</c:v>
                </c:pt>
                <c:pt idx="3">
                  <c:v>100.34</c:v>
                </c:pt>
                <c:pt idx="4">
                  <c:v>99.89</c:v>
                </c:pt>
              </c:numCache>
            </c:numRef>
          </c:val>
          <c:smooth val="0"/>
          <c:extLst>
            <c:ext xmlns:c16="http://schemas.microsoft.com/office/drawing/2014/chart" uri="{C3380CC4-5D6E-409C-BE32-E72D297353CC}">
              <c16:uniqueId val="{00000001-A675-4645-9562-71CF98561A9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178.44</c:v>
                </c:pt>
                <c:pt idx="1">
                  <c:v>147.61000000000001</c:v>
                </c:pt>
                <c:pt idx="2">
                  <c:v>145.91</c:v>
                </c:pt>
                <c:pt idx="3">
                  <c:v>147.5</c:v>
                </c:pt>
                <c:pt idx="4">
                  <c:v>138.38999999999999</c:v>
                </c:pt>
              </c:numCache>
            </c:numRef>
          </c:val>
          <c:extLst>
            <c:ext xmlns:c16="http://schemas.microsoft.com/office/drawing/2014/chart" uri="{C3380CC4-5D6E-409C-BE32-E72D297353CC}">
              <c16:uniqueId val="{00000000-6086-4C2B-A8BC-7FB659AACA8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120.18</c:v>
                </c:pt>
                <c:pt idx="1">
                  <c:v>119</c:v>
                </c:pt>
                <c:pt idx="2">
                  <c:v>112.75</c:v>
                </c:pt>
                <c:pt idx="3">
                  <c:v>113.49</c:v>
                </c:pt>
                <c:pt idx="4">
                  <c:v>112.4</c:v>
                </c:pt>
              </c:numCache>
            </c:numRef>
          </c:val>
          <c:smooth val="0"/>
          <c:extLst>
            <c:ext xmlns:c16="http://schemas.microsoft.com/office/drawing/2014/chart" uri="{C3380CC4-5D6E-409C-BE32-E72D297353CC}">
              <c16:uniqueId val="{00000001-6086-4C2B-A8BC-7FB659AACA8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千葉県　浦安市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Aa</v>
      </c>
      <c r="X8" s="49"/>
      <c r="Y8" s="49"/>
      <c r="Z8" s="49"/>
      <c r="AA8" s="49"/>
      <c r="AB8" s="49"/>
      <c r="AC8" s="49"/>
      <c r="AD8" s="50" t="str">
        <f>データ!$M$6</f>
        <v>非設置</v>
      </c>
      <c r="AE8" s="50"/>
      <c r="AF8" s="50"/>
      <c r="AG8" s="50"/>
      <c r="AH8" s="50"/>
      <c r="AI8" s="50"/>
      <c r="AJ8" s="50"/>
      <c r="AK8" s="3"/>
      <c r="AL8" s="51">
        <f>データ!S6</f>
        <v>170169</v>
      </c>
      <c r="AM8" s="51"/>
      <c r="AN8" s="51"/>
      <c r="AO8" s="51"/>
      <c r="AP8" s="51"/>
      <c r="AQ8" s="51"/>
      <c r="AR8" s="51"/>
      <c r="AS8" s="51"/>
      <c r="AT8" s="46">
        <f>データ!T6</f>
        <v>17.3</v>
      </c>
      <c r="AU8" s="46"/>
      <c r="AV8" s="46"/>
      <c r="AW8" s="46"/>
      <c r="AX8" s="46"/>
      <c r="AY8" s="46"/>
      <c r="AZ8" s="46"/>
      <c r="BA8" s="46"/>
      <c r="BB8" s="46">
        <f>データ!U6</f>
        <v>9836.36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99.72</v>
      </c>
      <c r="Q10" s="46"/>
      <c r="R10" s="46"/>
      <c r="S10" s="46"/>
      <c r="T10" s="46"/>
      <c r="U10" s="46"/>
      <c r="V10" s="46"/>
      <c r="W10" s="46">
        <f>データ!Q6</f>
        <v>82.05</v>
      </c>
      <c r="X10" s="46"/>
      <c r="Y10" s="46"/>
      <c r="Z10" s="46"/>
      <c r="AA10" s="46"/>
      <c r="AB10" s="46"/>
      <c r="AC10" s="46"/>
      <c r="AD10" s="51">
        <f>データ!R6</f>
        <v>1848</v>
      </c>
      <c r="AE10" s="51"/>
      <c r="AF10" s="51"/>
      <c r="AG10" s="51"/>
      <c r="AH10" s="51"/>
      <c r="AI10" s="51"/>
      <c r="AJ10" s="51"/>
      <c r="AK10" s="2"/>
      <c r="AL10" s="51">
        <f>データ!V6</f>
        <v>170494</v>
      </c>
      <c r="AM10" s="51"/>
      <c r="AN10" s="51"/>
      <c r="AO10" s="51"/>
      <c r="AP10" s="51"/>
      <c r="AQ10" s="51"/>
      <c r="AR10" s="51"/>
      <c r="AS10" s="51"/>
      <c r="AT10" s="46">
        <f>データ!W6</f>
        <v>15.83</v>
      </c>
      <c r="AU10" s="46"/>
      <c r="AV10" s="46"/>
      <c r="AW10" s="46"/>
      <c r="AX10" s="46"/>
      <c r="AY10" s="46"/>
      <c r="AZ10" s="46"/>
      <c r="BA10" s="46"/>
      <c r="BB10" s="46">
        <f>データ!X6</f>
        <v>10770.31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120</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0BcpzErD4DP7TPdKSbbMjQDw01Sbk3ls6skgoyEa20Zv1Ae6xcgza5n2rhUofoq9BBTigaAWxuWxnE4auPPE/A==" saltValue="Qh/4GsVMQbZNfY3fkTDx4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122271</v>
      </c>
      <c r="D6" s="33">
        <f t="shared" si="3"/>
        <v>47</v>
      </c>
      <c r="E6" s="33">
        <f t="shared" si="3"/>
        <v>17</v>
      </c>
      <c r="F6" s="33">
        <f t="shared" si="3"/>
        <v>1</v>
      </c>
      <c r="G6" s="33">
        <f t="shared" si="3"/>
        <v>0</v>
      </c>
      <c r="H6" s="33" t="str">
        <f t="shared" si="3"/>
        <v>千葉県　浦安市</v>
      </c>
      <c r="I6" s="33" t="str">
        <f t="shared" si="3"/>
        <v>法非適用</v>
      </c>
      <c r="J6" s="33" t="str">
        <f t="shared" si="3"/>
        <v>下水道事業</v>
      </c>
      <c r="K6" s="33" t="str">
        <f t="shared" si="3"/>
        <v>公共下水道</v>
      </c>
      <c r="L6" s="33" t="str">
        <f t="shared" si="3"/>
        <v>Aa</v>
      </c>
      <c r="M6" s="33" t="str">
        <f t="shared" si="3"/>
        <v>非設置</v>
      </c>
      <c r="N6" s="34" t="str">
        <f t="shared" si="3"/>
        <v>-</v>
      </c>
      <c r="O6" s="34" t="str">
        <f t="shared" si="3"/>
        <v>該当数値なし</v>
      </c>
      <c r="P6" s="34">
        <f t="shared" si="3"/>
        <v>99.72</v>
      </c>
      <c r="Q6" s="34">
        <f t="shared" si="3"/>
        <v>82.05</v>
      </c>
      <c r="R6" s="34">
        <f t="shared" si="3"/>
        <v>1848</v>
      </c>
      <c r="S6" s="34">
        <f t="shared" si="3"/>
        <v>170169</v>
      </c>
      <c r="T6" s="34">
        <f t="shared" si="3"/>
        <v>17.3</v>
      </c>
      <c r="U6" s="34">
        <f t="shared" si="3"/>
        <v>9836.36</v>
      </c>
      <c r="V6" s="34">
        <f t="shared" si="3"/>
        <v>170494</v>
      </c>
      <c r="W6" s="34">
        <f t="shared" si="3"/>
        <v>15.83</v>
      </c>
      <c r="X6" s="34">
        <f t="shared" si="3"/>
        <v>10770.31</v>
      </c>
      <c r="Y6" s="35">
        <f>IF(Y7="",NA(),Y7)</f>
        <v>96.02</v>
      </c>
      <c r="Z6" s="35">
        <f t="shared" ref="Z6:AH6" si="4">IF(Z7="",NA(),Z7)</f>
        <v>83.93</v>
      </c>
      <c r="AA6" s="35">
        <f t="shared" si="4"/>
        <v>74.290000000000006</v>
      </c>
      <c r="AB6" s="35">
        <f t="shared" si="4"/>
        <v>74.39</v>
      </c>
      <c r="AC6" s="35">
        <f t="shared" si="4"/>
        <v>74.260000000000005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577.21</v>
      </c>
      <c r="BG6" s="35">
        <f t="shared" ref="BG6:BO6" si="7">IF(BG7="",NA(),BG7)</f>
        <v>513.26</v>
      </c>
      <c r="BH6" s="35">
        <f t="shared" si="7"/>
        <v>475.45</v>
      </c>
      <c r="BI6" s="35">
        <f t="shared" si="7"/>
        <v>418.56</v>
      </c>
      <c r="BJ6" s="35">
        <f t="shared" si="7"/>
        <v>439.57</v>
      </c>
      <c r="BK6" s="35">
        <f t="shared" si="7"/>
        <v>642.57000000000005</v>
      </c>
      <c r="BL6" s="35">
        <f t="shared" si="7"/>
        <v>599.92999999999995</v>
      </c>
      <c r="BM6" s="35">
        <f t="shared" si="7"/>
        <v>573.73</v>
      </c>
      <c r="BN6" s="35">
        <f t="shared" si="7"/>
        <v>514.27</v>
      </c>
      <c r="BO6" s="35">
        <f t="shared" si="7"/>
        <v>517.34</v>
      </c>
      <c r="BP6" s="34" t="str">
        <f>IF(BP7="","",IF(BP7="-","【-】","【"&amp;SUBSTITUTE(TEXT(BP7,"#,##0.00"),"-","△")&amp;"】"))</f>
        <v>【682.51】</v>
      </c>
      <c r="BQ6" s="35">
        <f>IF(BQ7="",NA(),BQ7)</f>
        <v>58.31</v>
      </c>
      <c r="BR6" s="35">
        <f t="shared" ref="BR6:BZ6" si="8">IF(BR7="",NA(),BR7)</f>
        <v>71.8</v>
      </c>
      <c r="BS6" s="35">
        <f t="shared" si="8"/>
        <v>72.290000000000006</v>
      </c>
      <c r="BT6" s="35">
        <f t="shared" si="8"/>
        <v>71.87</v>
      </c>
      <c r="BU6" s="35">
        <f t="shared" si="8"/>
        <v>70.510000000000005</v>
      </c>
      <c r="BV6" s="35">
        <f t="shared" si="8"/>
        <v>94.3</v>
      </c>
      <c r="BW6" s="35">
        <f t="shared" si="8"/>
        <v>95.76</v>
      </c>
      <c r="BX6" s="35">
        <f t="shared" si="8"/>
        <v>100.74</v>
      </c>
      <c r="BY6" s="35">
        <f t="shared" si="8"/>
        <v>100.34</v>
      </c>
      <c r="BZ6" s="35">
        <f t="shared" si="8"/>
        <v>99.89</v>
      </c>
      <c r="CA6" s="34" t="str">
        <f>IF(CA7="","",IF(CA7="-","【-】","【"&amp;SUBSTITUTE(TEXT(CA7,"#,##0.00"),"-","△")&amp;"】"))</f>
        <v>【100.34】</v>
      </c>
      <c r="CB6" s="35">
        <f>IF(CB7="",NA(),CB7)</f>
        <v>178.44</v>
      </c>
      <c r="CC6" s="35">
        <f t="shared" ref="CC6:CK6" si="9">IF(CC7="",NA(),CC7)</f>
        <v>147.61000000000001</v>
      </c>
      <c r="CD6" s="35">
        <f t="shared" si="9"/>
        <v>145.91</v>
      </c>
      <c r="CE6" s="35">
        <f t="shared" si="9"/>
        <v>147.5</v>
      </c>
      <c r="CF6" s="35">
        <f t="shared" si="9"/>
        <v>138.38999999999999</v>
      </c>
      <c r="CG6" s="35">
        <f t="shared" si="9"/>
        <v>120.18</v>
      </c>
      <c r="CH6" s="35">
        <f t="shared" si="9"/>
        <v>119</v>
      </c>
      <c r="CI6" s="35">
        <f t="shared" si="9"/>
        <v>112.75</v>
      </c>
      <c r="CJ6" s="35">
        <f t="shared" si="9"/>
        <v>113.49</v>
      </c>
      <c r="CK6" s="35">
        <f t="shared" si="9"/>
        <v>112.4</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64.81</v>
      </c>
      <c r="CS6" s="35">
        <f t="shared" si="10"/>
        <v>64.66</v>
      </c>
      <c r="CT6" s="35">
        <f t="shared" si="10"/>
        <v>64.650000000000006</v>
      </c>
      <c r="CU6" s="35">
        <f t="shared" si="10"/>
        <v>62.96</v>
      </c>
      <c r="CV6" s="35">
        <f t="shared" si="10"/>
        <v>62.97</v>
      </c>
      <c r="CW6" s="34" t="str">
        <f>IF(CW7="","",IF(CW7="-","【-】","【"&amp;SUBSTITUTE(TEXT(CW7,"#,##0.00"),"-","△")&amp;"】"))</f>
        <v>【59.64】</v>
      </c>
      <c r="CX6" s="35">
        <f>IF(CX7="",NA(),CX7)</f>
        <v>97.04</v>
      </c>
      <c r="CY6" s="35">
        <f t="shared" ref="CY6:DG6" si="11">IF(CY7="",NA(),CY7)</f>
        <v>97.29</v>
      </c>
      <c r="CZ6" s="35">
        <f t="shared" si="11"/>
        <v>97.46</v>
      </c>
      <c r="DA6" s="35">
        <f t="shared" si="11"/>
        <v>97.62</v>
      </c>
      <c r="DB6" s="35">
        <f t="shared" si="11"/>
        <v>97.72</v>
      </c>
      <c r="DC6" s="35">
        <f t="shared" si="11"/>
        <v>96.89</v>
      </c>
      <c r="DD6" s="35">
        <f t="shared" si="11"/>
        <v>97.08</v>
      </c>
      <c r="DE6" s="35">
        <f t="shared" si="11"/>
        <v>97.4</v>
      </c>
      <c r="DF6" s="35">
        <f t="shared" si="11"/>
        <v>96.96</v>
      </c>
      <c r="DG6" s="35">
        <f t="shared" si="11"/>
        <v>96.97</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0.04</v>
      </c>
      <c r="EI6" s="35">
        <f t="shared" si="14"/>
        <v>0.1</v>
      </c>
      <c r="EJ6" s="35">
        <f t="shared" si="14"/>
        <v>0.13</v>
      </c>
      <c r="EK6" s="35">
        <f t="shared" si="14"/>
        <v>0.16</v>
      </c>
      <c r="EL6" s="35">
        <f t="shared" si="14"/>
        <v>0.16</v>
      </c>
      <c r="EM6" s="35">
        <f t="shared" si="14"/>
        <v>0.16</v>
      </c>
      <c r="EN6" s="35">
        <f t="shared" si="14"/>
        <v>0.16</v>
      </c>
      <c r="EO6" s="34" t="str">
        <f>IF(EO7="","",IF(EO7="-","【-】","【"&amp;SUBSTITUTE(TEXT(EO7,"#,##0.00"),"-","△")&amp;"】"))</f>
        <v>【0.22】</v>
      </c>
    </row>
    <row r="7" spans="1:145" s="36" customFormat="1" x14ac:dyDescent="0.15">
      <c r="A7" s="28"/>
      <c r="B7" s="37">
        <v>2019</v>
      </c>
      <c r="C7" s="37">
        <v>122271</v>
      </c>
      <c r="D7" s="37">
        <v>47</v>
      </c>
      <c r="E7" s="37">
        <v>17</v>
      </c>
      <c r="F7" s="37">
        <v>1</v>
      </c>
      <c r="G7" s="37">
        <v>0</v>
      </c>
      <c r="H7" s="37" t="s">
        <v>98</v>
      </c>
      <c r="I7" s="37" t="s">
        <v>99</v>
      </c>
      <c r="J7" s="37" t="s">
        <v>100</v>
      </c>
      <c r="K7" s="37" t="s">
        <v>101</v>
      </c>
      <c r="L7" s="37" t="s">
        <v>102</v>
      </c>
      <c r="M7" s="37" t="s">
        <v>103</v>
      </c>
      <c r="N7" s="38" t="s">
        <v>104</v>
      </c>
      <c r="O7" s="38" t="s">
        <v>105</v>
      </c>
      <c r="P7" s="38">
        <v>99.72</v>
      </c>
      <c r="Q7" s="38">
        <v>82.05</v>
      </c>
      <c r="R7" s="38">
        <v>1848</v>
      </c>
      <c r="S7" s="38">
        <v>170169</v>
      </c>
      <c r="T7" s="38">
        <v>17.3</v>
      </c>
      <c r="U7" s="38">
        <v>9836.36</v>
      </c>
      <c r="V7" s="38">
        <v>170494</v>
      </c>
      <c r="W7" s="38">
        <v>15.83</v>
      </c>
      <c r="X7" s="38">
        <v>10770.31</v>
      </c>
      <c r="Y7" s="38">
        <v>96.02</v>
      </c>
      <c r="Z7" s="38">
        <v>83.93</v>
      </c>
      <c r="AA7" s="38">
        <v>74.290000000000006</v>
      </c>
      <c r="AB7" s="38">
        <v>74.39</v>
      </c>
      <c r="AC7" s="38">
        <v>74.260000000000005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577.21</v>
      </c>
      <c r="BG7" s="38">
        <v>513.26</v>
      </c>
      <c r="BH7" s="38">
        <v>475.45</v>
      </c>
      <c r="BI7" s="38">
        <v>418.56</v>
      </c>
      <c r="BJ7" s="38">
        <v>439.57</v>
      </c>
      <c r="BK7" s="38">
        <v>642.57000000000005</v>
      </c>
      <c r="BL7" s="38">
        <v>599.92999999999995</v>
      </c>
      <c r="BM7" s="38">
        <v>573.73</v>
      </c>
      <c r="BN7" s="38">
        <v>514.27</v>
      </c>
      <c r="BO7" s="38">
        <v>517.34</v>
      </c>
      <c r="BP7" s="38">
        <v>682.51</v>
      </c>
      <c r="BQ7" s="38">
        <v>58.31</v>
      </c>
      <c r="BR7" s="38">
        <v>71.8</v>
      </c>
      <c r="BS7" s="38">
        <v>72.290000000000006</v>
      </c>
      <c r="BT7" s="38">
        <v>71.87</v>
      </c>
      <c r="BU7" s="38">
        <v>70.510000000000005</v>
      </c>
      <c r="BV7" s="38">
        <v>94.3</v>
      </c>
      <c r="BW7" s="38">
        <v>95.76</v>
      </c>
      <c r="BX7" s="38">
        <v>100.74</v>
      </c>
      <c r="BY7" s="38">
        <v>100.34</v>
      </c>
      <c r="BZ7" s="38">
        <v>99.89</v>
      </c>
      <c r="CA7" s="38">
        <v>100.34</v>
      </c>
      <c r="CB7" s="38">
        <v>178.44</v>
      </c>
      <c r="CC7" s="38">
        <v>147.61000000000001</v>
      </c>
      <c r="CD7" s="38">
        <v>145.91</v>
      </c>
      <c r="CE7" s="38">
        <v>147.5</v>
      </c>
      <c r="CF7" s="38">
        <v>138.38999999999999</v>
      </c>
      <c r="CG7" s="38">
        <v>120.18</v>
      </c>
      <c r="CH7" s="38">
        <v>119</v>
      </c>
      <c r="CI7" s="38">
        <v>112.75</v>
      </c>
      <c r="CJ7" s="38">
        <v>113.49</v>
      </c>
      <c r="CK7" s="38">
        <v>112.4</v>
      </c>
      <c r="CL7" s="38">
        <v>136.15</v>
      </c>
      <c r="CM7" s="38" t="s">
        <v>104</v>
      </c>
      <c r="CN7" s="38" t="s">
        <v>104</v>
      </c>
      <c r="CO7" s="38" t="s">
        <v>104</v>
      </c>
      <c r="CP7" s="38" t="s">
        <v>104</v>
      </c>
      <c r="CQ7" s="38" t="s">
        <v>104</v>
      </c>
      <c r="CR7" s="38">
        <v>64.81</v>
      </c>
      <c r="CS7" s="38">
        <v>64.66</v>
      </c>
      <c r="CT7" s="38">
        <v>64.650000000000006</v>
      </c>
      <c r="CU7" s="38">
        <v>62.96</v>
      </c>
      <c r="CV7" s="38">
        <v>62.97</v>
      </c>
      <c r="CW7" s="38">
        <v>59.64</v>
      </c>
      <c r="CX7" s="38">
        <v>97.04</v>
      </c>
      <c r="CY7" s="38">
        <v>97.29</v>
      </c>
      <c r="CZ7" s="38">
        <v>97.46</v>
      </c>
      <c r="DA7" s="38">
        <v>97.62</v>
      </c>
      <c r="DB7" s="38">
        <v>97.72</v>
      </c>
      <c r="DC7" s="38">
        <v>96.89</v>
      </c>
      <c r="DD7" s="38">
        <v>97.08</v>
      </c>
      <c r="DE7" s="38">
        <v>97.4</v>
      </c>
      <c r="DF7" s="38">
        <v>96.96</v>
      </c>
      <c r="DG7" s="38">
        <v>96.97</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0.04</v>
      </c>
      <c r="EI7" s="38">
        <v>0.1</v>
      </c>
      <c r="EJ7" s="38">
        <v>0.13</v>
      </c>
      <c r="EK7" s="38">
        <v>0.16</v>
      </c>
      <c r="EL7" s="38">
        <v>0.16</v>
      </c>
      <c r="EM7" s="38">
        <v>0.16</v>
      </c>
      <c r="EN7" s="38">
        <v>0.16</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2021-02-24T02:39:24Z</cp:lastPrinted>
  <dcterms:created xsi:type="dcterms:W3CDTF">2020-12-04T02:45:03Z</dcterms:created>
  <dcterms:modified xsi:type="dcterms:W3CDTF">2021-02-24T02:39:25Z</dcterms:modified>
  <cp:category/>
</cp:coreProperties>
</file>