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171下水道\174 特環\"/>
    </mc:Choice>
  </mc:AlternateContent>
  <workbookProtection workbookAlgorithmName="SHA-512" workbookHashValue="oZdUdmX+qVvtF+JfFEtNWFavblVOyQybJNN/iIhh62I2UWLNreFPv8ErU7vGG96KTMNXKt4V6E2VHkS5Rr4HdQ==" workbookSaltValue="JpkxB2yDlqX5QRF8F4ZRn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<sst xmlns="http://schemas.openxmlformats.org/spreadsheetml/2006/main" count="236" uniqueCount="117">
  <si>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</si>
  <si>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</si>
  <si>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</si>
  <si>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</si>
  <si>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</si>
  <si>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</si>
  <si>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</si>
  <si>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</si>
  <si>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</si>
  <si>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</si>
  <si>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</si>
  <si>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</si>
  <si>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</si>
  <si>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</si>
  <si>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</si>
  <si>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</si>
  <si>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</si>
  <si>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</si>
  <si>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</si>
  <si>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</si>
  <si>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</si>
  <si>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</si>
  <si>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</si>
  <si>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</si>
  <si>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</si>
  <si>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</si>
  <si>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</si>
  <si>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</si>
  <si>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</si>
  <si>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</si>
  <si>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</si>
  <si>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</si>
  <si>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</si>
  <si>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</si>
  <si>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</si>
  <si>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</si>
  <si>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</si>
  <si>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</si>
  <si>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</si>
  <si>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</si>
  <si>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</si>
  <si>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</si>
  <si>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</si>
  <si>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</si>
  <si>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</si>
  <si>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</si>
  <si>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</si>
  <si>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</si>
  <si>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</si>
  <si>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</si>
  <si>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</si>
  <si>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</si>
  <si>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</si>
  <si>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</si>
  <si>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</si>
  <si>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</si>
  <si>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</si>
  <si>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</si>
  <si>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</si>
  <si>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</si>
  <si>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</si>
  <si>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</si>
  <si>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</si>
  <si>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</si>
  <si>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</si>
  <si>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</si>
  <si>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</si>
  <si>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</si>
  <si>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</si>
  <si>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</si>
  <si>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</si>
  <si>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</si>
  <si>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</si>
  <si>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</si>
  <si>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</si>
  <si>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</si>
  <si>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</si>
  <si>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</si>
  <si>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</si>
  <si>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</si>
  <si>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</si>
  <si>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</si>
  <si>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</si>
  <si>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</si>
  <si>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</si>
  <si>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</si>
  <si>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</si>
  <si>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</si>
  <si>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</si>
  <si>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</si>
  <si>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</si>
  <si>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</si>
  <si>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</si>
  <si>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</si>
  <si>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</si>
  <si>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</si>
  <si>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柏市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</si>
  <si>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</si>
  <si>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</si>
  <si>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</si>
  <si>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</si>
  <si>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</si>
  <si>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</si>
  <si>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</si>
  <si>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</si>
  <si>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</si>
  <si>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</si>
  <si>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</si>
  <si>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</si>
  <si>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</si>
  <si>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</si>
  <si>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</si>
  <si>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</si>
  <si>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</si>
  <si>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平成７年に供用開始されたこともあり，現在のところ老朽化の問題には直面していない。
　ストックマネジメント計画に則り，適切に管理していく。</t>
    <phoneticPr fontId="4"/>
  </si>
  <si>
    <t>　事業の性質上，地域の環境変化を踏まえつつ運営してゆくことが重要である。
　経常費用の圧縮などを行い，引き続き安定運営を心掛けたい。</t>
    <rPh sb="60" eb="62">
      <t>ココロガ</t>
    </rPh>
    <phoneticPr fontId="4"/>
  </si>
  <si>
    <t>　柏市における令和元年度時点の特定環境公共下水道の管渠延長は，全体の０．７％であり，対象区域の環境保全を目的に実施している。対象区域は市街化調整区域であり，その運営状況に大規模な変化は予測されていない。
　経営状況としては，経常収支比率及び経費回収率共に適正な水準を保っており，経営状況は安定している。
　</t>
    <rPh sb="7" eb="9">
      <t>レイワ</t>
    </rPh>
    <rPh sb="9" eb="10">
      <t>ガン</t>
    </rPh>
    <rPh sb="10" eb="11">
      <t>ネン</t>
    </rPh>
    <rPh sb="11" eb="12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</si>
</sst>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C-47ED-BD70-94CC3199B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C-47ED-BD70-94CC3199B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C-4474-81CB-7E1B1969A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C-4474-81CB-7E1B1969A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97.8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E-4331-A9A9-417D991FA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E-4331-A9A9-417D991FA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184.59</c:v>
                </c:pt>
                <c:pt idx="1">
                  <c:v>161.53</c:v>
                </c:pt>
                <c:pt idx="2">
                  <c:v>161.82</c:v>
                </c:pt>
                <c:pt idx="3">
                  <c:v>166.64</c:v>
                </c:pt>
                <c:pt idx="4">
                  <c:v>179.12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1-4361-9B9A-C0195C442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100.85</c:v>
                </c:pt>
                <c:pt idx="2">
                  <c:v>102.13</c:v>
                </c:pt>
                <c:pt idx="3">
                  <c:v>101.72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1-4361-9B9A-C0195C442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5.23</c:v>
                </c:pt>
                <c:pt idx="1">
                  <c:v>7.76</c:v>
                </c:pt>
                <c:pt idx="2">
                  <c:v>7.76</c:v>
                </c:pt>
                <c:pt idx="3">
                  <c:v>9.92</c:v>
                </c:pt>
                <c:pt idx="4">
                  <c:v>15.45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C-453A-8DBE-3F292F993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22.77</c:v>
                </c:pt>
                <c:pt idx="2">
                  <c:v>23.93</c:v>
                </c:pt>
                <c:pt idx="3">
                  <c:v>24.68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C-453A-8DBE-3F292F993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0-4FF1-8EA8-B1F9453EF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 formatCode="#,##0.00;&quot;△&quot;#,##0.00;&quot;-&quot;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0-4FF1-8EA8-B1F9453EF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4-473A-98AD-425082BC2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110.77</c:v>
                </c:pt>
                <c:pt idx="2">
                  <c:v>109.51</c:v>
                </c:pt>
                <c:pt idx="3">
                  <c:v>112.88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4-473A-98AD-425082BC2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539.83000000000004</c:v>
                </c:pt>
                <c:pt idx="1">
                  <c:v>619.76</c:v>
                </c:pt>
                <c:pt idx="2">
                  <c:v>823.94</c:v>
                </c:pt>
                <c:pt idx="3">
                  <c:v>990.78</c:v>
                </c:pt>
                <c:pt idx="4">
                  <c:v>1127.6300000000001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9-47E4-B6AD-CEB582FDB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46.78</c:v>
                </c:pt>
                <c:pt idx="2">
                  <c:v>47.44</c:v>
                </c:pt>
                <c:pt idx="3">
                  <c:v>49.18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9-47E4-B6AD-CEB582FDB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404.3</c:v>
                </c:pt>
                <c:pt idx="1">
                  <c:v>394.93</c:v>
                </c:pt>
                <c:pt idx="2">
                  <c:v>363.03</c:v>
                </c:pt>
                <c:pt idx="3">
                  <c:v>334.51</c:v>
                </c:pt>
                <c:pt idx="4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8-48E9-A4AB-F4AEDCB9E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8-48E9-A4AB-F4AEDCB9E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221.92</c:v>
                </c:pt>
                <c:pt idx="1">
                  <c:v>187.76</c:v>
                </c:pt>
                <c:pt idx="2">
                  <c:v>188.41</c:v>
                </c:pt>
                <c:pt idx="3">
                  <c:v>177.84</c:v>
                </c:pt>
                <c:pt idx="4">
                  <c:v>192.84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4-4E78-A826-40D7BE08D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4-4E78-A826-40D7BE08D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114.71</c:v>
                </c:pt>
                <c:pt idx="1">
                  <c:v>135.04</c:v>
                </c:pt>
                <c:pt idx="2">
                  <c:v>127.52</c:v>
                </c:pt>
                <c:pt idx="3">
                  <c:v>149.63999999999999</c:v>
                </c:pt>
                <c:pt idx="4">
                  <c:v>137.59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D-4BD0-BFC7-5188871B3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D-4BD0-BFC7-5188871B3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千葉県　柏市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424920</v>
      </c>
      <c r="AM8" s="51"/>
      <c r="AN8" s="51"/>
      <c r="AO8" s="51"/>
      <c r="AP8" s="51"/>
      <c r="AQ8" s="51"/>
      <c r="AR8" s="51"/>
      <c r="AS8" s="51"/>
      <c r="AT8" s="46">
        <f>データ!T6</f>
        <v>114.74</v>
      </c>
      <c r="AU8" s="46"/>
      <c r="AV8" s="46"/>
      <c r="AW8" s="46"/>
      <c r="AX8" s="46"/>
      <c r="AY8" s="46"/>
      <c r="AZ8" s="46"/>
      <c r="BA8" s="46"/>
      <c r="BB8" s="46">
        <f>データ!U6</f>
        <v>3703.33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81.290000000000006</v>
      </c>
      <c r="J10" s="46"/>
      <c r="K10" s="46"/>
      <c r="L10" s="46"/>
      <c r="M10" s="46"/>
      <c r="N10" s="46"/>
      <c r="O10" s="46"/>
      <c r="P10" s="46">
        <f>データ!P6</f>
        <v>0.32</v>
      </c>
      <c r="Q10" s="46"/>
      <c r="R10" s="46"/>
      <c r="S10" s="46"/>
      <c r="T10" s="46"/>
      <c r="U10" s="46"/>
      <c r="V10" s="46"/>
      <c r="W10" s="46">
        <f>データ!Q6</f>
        <v>79.55</v>
      </c>
      <c r="X10" s="46"/>
      <c r="Y10" s="46"/>
      <c r="Z10" s="46"/>
      <c r="AA10" s="46"/>
      <c r="AB10" s="46"/>
      <c r="AC10" s="46"/>
      <c r="AD10" s="51">
        <f>データ!R6</f>
        <v>2357</v>
      </c>
      <c r="AE10" s="51"/>
      <c r="AF10" s="51"/>
      <c r="AG10" s="51"/>
      <c r="AH10" s="51"/>
      <c r="AI10" s="51"/>
      <c r="AJ10" s="51"/>
      <c r="AK10" s="2"/>
      <c r="AL10" s="51">
        <f>データ!V6</f>
        <v>1353</v>
      </c>
      <c r="AM10" s="51"/>
      <c r="AN10" s="51"/>
      <c r="AO10" s="51"/>
      <c r="AP10" s="51"/>
      <c r="AQ10" s="51"/>
      <c r="AR10" s="51"/>
      <c r="AS10" s="51"/>
      <c r="AT10" s="46">
        <f>データ!W6</f>
        <v>1.44</v>
      </c>
      <c r="AU10" s="46"/>
      <c r="AV10" s="46"/>
      <c r="AW10" s="46"/>
      <c r="AX10" s="46"/>
      <c r="AY10" s="46"/>
      <c r="AZ10" s="46"/>
      <c r="BA10" s="46"/>
      <c r="BB10" s="46">
        <f>データ!X6</f>
        <v>939.58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opBvqz1a1qcibHksr9oCghUV1rXPM2a8BlbX7x2+EWedCae7xdmCK+AXE26aknRuiw5XjOBdyM94+uizWRbi8g==" saltValue="+2/gSdEvKYwQzGmIT8lc3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122173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千葉県　柏市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81.290000000000006</v>
      </c>
      <c r="P6" s="34">
        <f t="shared" si="3"/>
        <v>0.32</v>
      </c>
      <c r="Q6" s="34">
        <f t="shared" si="3"/>
        <v>79.55</v>
      </c>
      <c r="R6" s="34">
        <f t="shared" si="3"/>
        <v>2357</v>
      </c>
      <c r="S6" s="34">
        <f t="shared" si="3"/>
        <v>424920</v>
      </c>
      <c r="T6" s="34">
        <f t="shared" si="3"/>
        <v>114.74</v>
      </c>
      <c r="U6" s="34">
        <f t="shared" si="3"/>
        <v>3703.33</v>
      </c>
      <c r="V6" s="34">
        <f t="shared" si="3"/>
        <v>1353</v>
      </c>
      <c r="W6" s="34">
        <f t="shared" si="3"/>
        <v>1.44</v>
      </c>
      <c r="X6" s="34">
        <f t="shared" si="3"/>
        <v>939.58</v>
      </c>
      <c r="Y6" s="35">
        <f>IF(Y7="",NA(),Y7)</f>
        <v>184.59</v>
      </c>
      <c r="Z6" s="35">
        <f t="shared" ref="Z6:AH6" si="4">IF(Z7="",NA(),Z7)</f>
        <v>161.53</v>
      </c>
      <c r="AA6" s="35">
        <f t="shared" si="4"/>
        <v>161.82</v>
      </c>
      <c r="AB6" s="35">
        <f t="shared" si="4"/>
        <v>166.64</v>
      </c>
      <c r="AC6" s="35">
        <f t="shared" si="4"/>
        <v>179.12</v>
      </c>
      <c r="AD6" s="35">
        <f t="shared" si="4"/>
        <v>100.94</v>
      </c>
      <c r="AE6" s="35">
        <f t="shared" si="4"/>
        <v>100.85</v>
      </c>
      <c r="AF6" s="35">
        <f t="shared" si="4"/>
        <v>102.13</v>
      </c>
      <c r="AG6" s="35">
        <f t="shared" si="4"/>
        <v>101.72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101.85</v>
      </c>
      <c r="AP6" s="35">
        <f t="shared" si="5"/>
        <v>110.77</v>
      </c>
      <c r="AQ6" s="35">
        <f t="shared" si="5"/>
        <v>109.51</v>
      </c>
      <c r="AR6" s="35">
        <f t="shared" si="5"/>
        <v>112.88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>
        <f>IF(AU7="",NA(),AU7)</f>
        <v>539.83000000000004</v>
      </c>
      <c r="AV6" s="35">
        <f t="shared" ref="AV6:BD6" si="6">IF(AV7="",NA(),AV7)</f>
        <v>619.76</v>
      </c>
      <c r="AW6" s="35">
        <f t="shared" si="6"/>
        <v>823.94</v>
      </c>
      <c r="AX6" s="35">
        <f t="shared" si="6"/>
        <v>990.78</v>
      </c>
      <c r="AY6" s="35">
        <f t="shared" si="6"/>
        <v>1127.6300000000001</v>
      </c>
      <c r="AZ6" s="35">
        <f t="shared" si="6"/>
        <v>49.07</v>
      </c>
      <c r="BA6" s="35">
        <f t="shared" si="6"/>
        <v>46.78</v>
      </c>
      <c r="BB6" s="35">
        <f t="shared" si="6"/>
        <v>47.44</v>
      </c>
      <c r="BC6" s="35">
        <f t="shared" si="6"/>
        <v>49.18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>
        <f>IF(BF7="",NA(),BF7)</f>
        <v>404.3</v>
      </c>
      <c r="BG6" s="35">
        <f t="shared" ref="BG6:BO6" si="7">IF(BG7="",NA(),BG7)</f>
        <v>394.93</v>
      </c>
      <c r="BH6" s="35">
        <f t="shared" si="7"/>
        <v>363.03</v>
      </c>
      <c r="BI6" s="35">
        <f t="shared" si="7"/>
        <v>334.51</v>
      </c>
      <c r="BJ6" s="35">
        <f t="shared" si="7"/>
        <v>266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221.92</v>
      </c>
      <c r="BR6" s="35">
        <f t="shared" ref="BR6:BZ6" si="8">IF(BR7="",NA(),BR7)</f>
        <v>187.76</v>
      </c>
      <c r="BS6" s="35">
        <f t="shared" si="8"/>
        <v>188.41</v>
      </c>
      <c r="BT6" s="35">
        <f t="shared" si="8"/>
        <v>177.84</v>
      </c>
      <c r="BU6" s="35">
        <f t="shared" si="8"/>
        <v>192.84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114.71</v>
      </c>
      <c r="CC6" s="35">
        <f t="shared" ref="CC6:CK6" si="9">IF(CC7="",NA(),CC7)</f>
        <v>135.04</v>
      </c>
      <c r="CD6" s="35">
        <f t="shared" si="9"/>
        <v>127.52</v>
      </c>
      <c r="CE6" s="35">
        <f t="shared" si="9"/>
        <v>149.63999999999999</v>
      </c>
      <c r="CF6" s="35">
        <f t="shared" si="9"/>
        <v>137.59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97.8</v>
      </c>
      <c r="DA6" s="35">
        <f t="shared" si="11"/>
        <v>100</v>
      </c>
      <c r="DB6" s="35">
        <f t="shared" si="11"/>
        <v>100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>
        <f>IF(DI7="",NA(),DI7)</f>
        <v>5.23</v>
      </c>
      <c r="DJ6" s="35">
        <f t="shared" ref="DJ6:DR6" si="12">IF(DJ7="",NA(),DJ7)</f>
        <v>7.76</v>
      </c>
      <c r="DK6" s="35">
        <f t="shared" si="12"/>
        <v>7.76</v>
      </c>
      <c r="DL6" s="35">
        <f t="shared" si="12"/>
        <v>9.92</v>
      </c>
      <c r="DM6" s="35">
        <f t="shared" si="12"/>
        <v>15.45</v>
      </c>
      <c r="DN6" s="35">
        <f t="shared" si="12"/>
        <v>22.79</v>
      </c>
      <c r="DO6" s="35">
        <f t="shared" si="12"/>
        <v>22.77</v>
      </c>
      <c r="DP6" s="35">
        <f t="shared" si="12"/>
        <v>23.93</v>
      </c>
      <c r="DQ6" s="35">
        <f t="shared" si="12"/>
        <v>24.68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0.04</v>
      </c>
      <c r="DZ6" s="34">
        <f t="shared" si="13"/>
        <v>0</v>
      </c>
      <c r="EA6" s="34">
        <f t="shared" si="13"/>
        <v>0</v>
      </c>
      <c r="EB6" s="35">
        <f t="shared" si="13"/>
        <v>0.01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122173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81.290000000000006</v>
      </c>
      <c r="P7" s="38">
        <v>0.32</v>
      </c>
      <c r="Q7" s="38">
        <v>79.55</v>
      </c>
      <c r="R7" s="38">
        <v>2357</v>
      </c>
      <c r="S7" s="38">
        <v>424920</v>
      </c>
      <c r="T7" s="38">
        <v>114.74</v>
      </c>
      <c r="U7" s="38">
        <v>3703.33</v>
      </c>
      <c r="V7" s="38">
        <v>1353</v>
      </c>
      <c r="W7" s="38">
        <v>1.44</v>
      </c>
      <c r="X7" s="38">
        <v>939.58</v>
      </c>
      <c r="Y7" s="38">
        <v>184.59</v>
      </c>
      <c r="Z7" s="38">
        <v>161.53</v>
      </c>
      <c r="AA7" s="38">
        <v>161.82</v>
      </c>
      <c r="AB7" s="38">
        <v>166.64</v>
      </c>
      <c r="AC7" s="38">
        <v>179.12</v>
      </c>
      <c r="AD7" s="38">
        <v>100.94</v>
      </c>
      <c r="AE7" s="38">
        <v>100.85</v>
      </c>
      <c r="AF7" s="38">
        <v>102.13</v>
      </c>
      <c r="AG7" s="38">
        <v>101.72</v>
      </c>
      <c r="AH7" s="38">
        <v>102.73</v>
      </c>
      <c r="AI7" s="38">
        <v>102.87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101.85</v>
      </c>
      <c r="AP7" s="38">
        <v>110.77</v>
      </c>
      <c r="AQ7" s="38">
        <v>109.51</v>
      </c>
      <c r="AR7" s="38">
        <v>112.88</v>
      </c>
      <c r="AS7" s="38">
        <v>94.97</v>
      </c>
      <c r="AT7" s="38">
        <v>76.63</v>
      </c>
      <c r="AU7" s="38">
        <v>539.83000000000004</v>
      </c>
      <c r="AV7" s="38">
        <v>619.76</v>
      </c>
      <c r="AW7" s="38">
        <v>823.94</v>
      </c>
      <c r="AX7" s="38">
        <v>990.78</v>
      </c>
      <c r="AY7" s="38">
        <v>1127.6300000000001</v>
      </c>
      <c r="AZ7" s="38">
        <v>49.07</v>
      </c>
      <c r="BA7" s="38">
        <v>46.78</v>
      </c>
      <c r="BB7" s="38">
        <v>47.44</v>
      </c>
      <c r="BC7" s="38">
        <v>49.18</v>
      </c>
      <c r="BD7" s="38">
        <v>47.72</v>
      </c>
      <c r="BE7" s="38">
        <v>49.61</v>
      </c>
      <c r="BF7" s="38">
        <v>404.3</v>
      </c>
      <c r="BG7" s="38">
        <v>394.93</v>
      </c>
      <c r="BH7" s="38">
        <v>363.03</v>
      </c>
      <c r="BI7" s="38">
        <v>334.51</v>
      </c>
      <c r="BJ7" s="38">
        <v>266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221.92</v>
      </c>
      <c r="BR7" s="38">
        <v>187.76</v>
      </c>
      <c r="BS7" s="38">
        <v>188.41</v>
      </c>
      <c r="BT7" s="38">
        <v>177.84</v>
      </c>
      <c r="BU7" s="38">
        <v>192.84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114.71</v>
      </c>
      <c r="CC7" s="38">
        <v>135.04</v>
      </c>
      <c r="CD7" s="38">
        <v>127.52</v>
      </c>
      <c r="CE7" s="38">
        <v>149.63999999999999</v>
      </c>
      <c r="CF7" s="38">
        <v>137.59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100</v>
      </c>
      <c r="CY7" s="38">
        <v>100</v>
      </c>
      <c r="CZ7" s="38">
        <v>97.8</v>
      </c>
      <c r="DA7" s="38">
        <v>100</v>
      </c>
      <c r="DB7" s="38">
        <v>100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>
        <v>5.23</v>
      </c>
      <c r="DJ7" s="38">
        <v>7.76</v>
      </c>
      <c r="DK7" s="38">
        <v>7.76</v>
      </c>
      <c r="DL7" s="38">
        <v>9.92</v>
      </c>
      <c r="DM7" s="38">
        <v>15.45</v>
      </c>
      <c r="DN7" s="38">
        <v>22.79</v>
      </c>
      <c r="DO7" s="38">
        <v>22.77</v>
      </c>
      <c r="DP7" s="38">
        <v>23.93</v>
      </c>
      <c r="DQ7" s="38">
        <v>24.68</v>
      </c>
      <c r="DR7" s="38">
        <v>24.68</v>
      </c>
      <c r="DS7" s="38">
        <v>25.37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0.04</v>
      </c>
      <c r="DZ7" s="38">
        <v>0</v>
      </c>
      <c r="EA7" s="38">
        <v>0</v>
      </c>
      <c r="EB7" s="38">
        <v>0.01</v>
      </c>
      <c r="EC7" s="38">
        <v>8.6199999999999992</v>
      </c>
      <c r="ED7" s="38">
        <v>6.2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2021-01-14T00:52:59Z</cp:lastPrinted>
  <dcterms:created xsi:type="dcterms:W3CDTF">2020-12-04T02:32:19Z</dcterms:created>
  <dcterms:modified xsi:type="dcterms:W3CDTF">2021-02-20T07:34:33Z</dcterms:modified>
  <cp:category/>
</cp:coreProperties>
</file>