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2i9+LpVIjfShCAlVrSqpWt/faA/tVOhhXnkcoOtJ4JNmcib7pDfPeEt8EfTQhSFLlnRwQk5KTP8k5LpxaEaahw==" workbookSaltValue="kW2zW3auu8vMTraa8+DdeA==" workbookSpinCount="100000" lockStructure="1"/>
  <bookViews>
    <workbookView xWindow="0" yWindow="0" windowWidth="20490" windowHeight="745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DC7" i="5"/>
  <c r="DB7" i="5"/>
  <c r="DA7" i="5"/>
  <c r="CZ7" i="5"/>
  <c r="CN7" i="5"/>
  <c r="CM7" i="5"/>
  <c r="BZ7" i="5"/>
  <c r="MA53" i="4" s="1"/>
  <c r="BY7" i="5"/>
  <c r="LH53" i="4" s="1"/>
  <c r="BX7" i="5"/>
  <c r="KO53" i="4" s="1"/>
  <c r="BW7" i="5"/>
  <c r="BV7" i="5"/>
  <c r="JC53" i="4" s="1"/>
  <c r="BU7" i="5"/>
  <c r="BT7" i="5"/>
  <c r="LH52" i="4" s="1"/>
  <c r="BS7" i="5"/>
  <c r="BR7" i="5"/>
  <c r="BQ7" i="5"/>
  <c r="BO7" i="5"/>
  <c r="BN7" i="5"/>
  <c r="BM7" i="5"/>
  <c r="BL7" i="5"/>
  <c r="BK7" i="5"/>
  <c r="BJ7" i="5"/>
  <c r="BI7" i="5"/>
  <c r="BH7" i="5"/>
  <c r="BG7" i="5"/>
  <c r="BF7" i="5"/>
  <c r="BD7" i="5"/>
  <c r="BC7" i="5"/>
  <c r="BB7" i="5"/>
  <c r="BG53" i="4" s="1"/>
  <c r="BA7" i="5"/>
  <c r="AZ7" i="5"/>
  <c r="AY7" i="5"/>
  <c r="AX7" i="5"/>
  <c r="AW7" i="5"/>
  <c r="AV7" i="5"/>
  <c r="AN52" i="4" s="1"/>
  <c r="AU7" i="5"/>
  <c r="AS7" i="5"/>
  <c r="AR7" i="5"/>
  <c r="AQ7" i="5"/>
  <c r="FX32" i="4" s="1"/>
  <c r="AP7" i="5"/>
  <c r="AO7" i="5"/>
  <c r="AN7" i="5"/>
  <c r="AM7" i="5"/>
  <c r="AL7" i="5"/>
  <c r="AK7" i="5"/>
  <c r="FE31" i="4" s="1"/>
  <c r="AJ7" i="5"/>
  <c r="AH7" i="5"/>
  <c r="AG7" i="5"/>
  <c r="AF7" i="5"/>
  <c r="AE7" i="5"/>
  <c r="AD7" i="5"/>
  <c r="AC7" i="5"/>
  <c r="AB7" i="5"/>
  <c r="AA7" i="5"/>
  <c r="Z7" i="5"/>
  <c r="Y7" i="5"/>
  <c r="U31" i="4" s="1"/>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JV53" i="4"/>
  <c r="HJ53" i="4"/>
  <c r="GQ53" i="4"/>
  <c r="FX53" i="4"/>
  <c r="FE53" i="4"/>
  <c r="EL53" i="4"/>
  <c r="CS53" i="4"/>
  <c r="BZ53" i="4"/>
  <c r="AN53" i="4"/>
  <c r="U53" i="4"/>
  <c r="MA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JV31" i="4"/>
  <c r="JC31" i="4"/>
  <c r="HJ31" i="4"/>
  <c r="GQ31" i="4"/>
  <c r="FX31" i="4"/>
  <c r="EL31" i="4"/>
  <c r="CS31" i="4"/>
  <c r="BZ31" i="4"/>
  <c r="BG31" i="4"/>
  <c r="AN31" i="4"/>
  <c r="LJ10" i="4"/>
  <c r="JQ10" i="4"/>
  <c r="DU10" i="4"/>
  <c r="CF10" i="4"/>
  <c r="B10" i="4"/>
  <c r="LJ8" i="4"/>
  <c r="JQ8" i="4"/>
  <c r="HX8" i="4"/>
  <c r="DU8" i="4"/>
  <c r="CF8" i="4"/>
  <c r="AQ8" i="4"/>
  <c r="B6" i="4"/>
  <c r="BZ76" i="4" l="1"/>
  <c r="MA51" i="4"/>
  <c r="MI76" i="4"/>
  <c r="HJ51" i="4"/>
  <c r="MA30" i="4"/>
  <c r="IT76" i="4"/>
  <c r="CS51" i="4"/>
  <c r="HJ30" i="4"/>
  <c r="CS30" i="4"/>
  <c r="C11" i="5"/>
  <c r="D11" i="5"/>
  <c r="E11" i="5"/>
  <c r="B11" i="5"/>
  <c r="BZ30" i="4" l="1"/>
  <c r="BK76" i="4"/>
  <c r="LH51" i="4"/>
  <c r="LT76" i="4"/>
  <c r="GQ51" i="4"/>
  <c r="LH30" i="4"/>
  <c r="IE76" i="4"/>
  <c r="BZ51" i="4"/>
  <c r="GQ30" i="4"/>
  <c r="HP76" i="4"/>
  <c r="BG51" i="4"/>
  <c r="FX30" i="4"/>
  <c r="BG30" i="4"/>
  <c r="AV76" i="4"/>
  <c r="KO51" i="4"/>
  <c r="LE76" i="4"/>
  <c r="FX51" i="4"/>
  <c r="KO30"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<sst xmlns="http://schemas.openxmlformats.org/spreadsheetml/2006/main" count="278" uniqueCount="135">
  <si>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</si>
  <si>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</si>
  <si>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</si>
  <si>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</si>
  <si>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</si>
  <si>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</si>
  <si>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</si>
  <si>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</si>
  <si>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</si>
  <si>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</si>
  <si>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</si>
  <si>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</si>
  <si>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</si>
  <si>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</si>
  <si>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</si>
  <si>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</si>
  <si>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</si>
  <si>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</si>
  <si>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</si>
  <si>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</si>
  <si>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</si>
  <si>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</si>
  <si>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</si>
  <si>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</si>
  <si>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</si>
  <si>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</si>
  <si>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</si>
  <si>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</si>
  <si>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</si>
  <si>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</si>
  <si>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</si>
  <si>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</si>
  <si>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</si>
  <si>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</si>
  <si>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</si>
  <si>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</si>
  <si>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</si>
  <si>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</si>
  <si>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</si>
  <si>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</si>
  <si>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</si>
  <si>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</si>
  <si>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</si>
  <si>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</si>
  <si>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</si>
  <si>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</si>
  <si>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</si>
  <si>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</si>
  <si>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</si>
  <si>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</si>
  <si>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</si>
  <si>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</si>
  <si>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</si>
  <si>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</si>
  <si>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</si>
  <si>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</si>
  <si>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</si>
  <si>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</si>
  <si>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</si>
  <si>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</si>
  <si>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</si>
  <si>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</si>
  <si>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</si>
  <si>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</si>
  <si>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</si>
  <si>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</si>
  <si>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</si>
  <si>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</si>
  <si>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</si>
  <si>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</si>
  <si>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</si>
  <si>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</si>
  <si>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</si>
  <si>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</si>
  <si>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</si>
  <si>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</si>
  <si>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</si>
  <si>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</si>
  <si>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</si>
  <si>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</si>
  <si>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</si>
  <si>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</si>
  <si>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</si>
  <si>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</si>
  <si>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</si>
  <si>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</si>
  <si>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</si>
  <si>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</si>
  <si>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</si>
  <si>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</si>
  <si>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</si>
  <si>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</si>
  <si>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</si>
  <si>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</si>
  <si>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</si>
  <si>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</si>
  <si>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</si>
  <si>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</si>
  <si>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</si>
  <si>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</si>
  <si>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</si>
  <si>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</si>
  <si>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当該値(N-4)</t>
    <phoneticPr fontId="5"/>
  </si>
  <si>
    <t>当該値(N-2)</t>
    <phoneticPr fontId="5"/>
  </si>
  <si>
    <t>当該値(N)</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</si>
  <si>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</si>
  <si>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</si>
  <si>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</si>
  <si>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</si>
  <si>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</si>
  <si>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</si>
  <si>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</si>
  <si>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</si>
  <si>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茂原市</t>
  </si>
  <si>
    <t>茂原駅南口公共駐車場</t>
  </si>
  <si>
    <t>法非適用</t>
  </si>
  <si>
    <t>駐車場整備事業</t>
  </si>
  <si>
    <t>-</t>
  </si>
  <si>
    <t>Ａ１Ｂ１</t>
  </si>
  <si>
    <t>非設置</t>
  </si>
  <si>
    <t>該当数値なし</t>
  </si>
  <si>
    <t>都市計画駐車場</t>
  </si>
  <si>
    <t>立体式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</si>
  <si>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</si>
  <si>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</si>
  <si>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</si>
  <si>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</si>
  <si>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</si>
  <si>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</si>
  <si>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</si>
  <si>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</si>
  <si>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H30年度から指定管理者制度（利用料金制）の導入により、安定した収入の確保及び経費の削減等が図られている。また、指定管理者による利用料金の値下げや場内照明設備のLED化等の実施により、利用台数の増加及び利用者サービスの向上に寄与している。R2年度までに経営戦略の策定に努め、今後も計画的な事業運営について、指定管理者と協議・検討を行う。</t>
    <rPh sb="4" eb="6">
      <t>ネンド</t>
    </rPh>
    <rPh sb="8" eb="10">
      <t>シテイ</t>
    </rPh>
    <rPh sb="10" eb="13">
      <t>カンリシャ</t>
    </rPh>
    <rPh sb="13" eb="15">
      <t>セイド</t>
    </rPh>
    <rPh sb="16" eb="18">
      <t>リヨウ</t>
    </rPh>
    <rPh sb="18" eb="20">
      <t>リョウキン</t>
    </rPh>
    <rPh sb="20" eb="21">
      <t>セイ</t>
    </rPh>
    <rPh sb="23" eb="25">
      <t>ドウニュウ</t>
    </rPh>
    <rPh sb="29" eb="31">
      <t>アンテイ</t>
    </rPh>
    <rPh sb="33" eb="35">
      <t>シュウニュウ</t>
    </rPh>
    <rPh sb="36" eb="38">
      <t>カクホ</t>
    </rPh>
    <rPh sb="38" eb="39">
      <t>オヨ</t>
    </rPh>
    <rPh sb="40" eb="42">
      <t>ケイヒ</t>
    </rPh>
    <rPh sb="43" eb="45">
      <t>サクゲン</t>
    </rPh>
    <rPh sb="45" eb="46">
      <t>トウ</t>
    </rPh>
    <rPh sb="47" eb="48">
      <t>ハカ</t>
    </rPh>
    <rPh sb="57" eb="59">
      <t>シテイ</t>
    </rPh>
    <rPh sb="59" eb="62">
      <t>カンリシャ</t>
    </rPh>
    <rPh sb="65" eb="67">
      <t>リヨウ</t>
    </rPh>
    <rPh sb="67" eb="69">
      <t>リョウキン</t>
    </rPh>
    <rPh sb="70" eb="72">
      <t>ネサ</t>
    </rPh>
    <rPh sb="74" eb="76">
      <t>ジョウナイ</t>
    </rPh>
    <rPh sb="76" eb="78">
      <t>ショウメイ</t>
    </rPh>
    <rPh sb="78" eb="80">
      <t>セツビ</t>
    </rPh>
    <rPh sb="84" eb="85">
      <t>カ</t>
    </rPh>
    <rPh sb="85" eb="86">
      <t>トウ</t>
    </rPh>
    <rPh sb="87" eb="89">
      <t>ジッシ</t>
    </rPh>
    <rPh sb="93" eb="95">
      <t>リヨウ</t>
    </rPh>
    <rPh sb="95" eb="97">
      <t>ダイスウ</t>
    </rPh>
    <rPh sb="98" eb="100">
      <t>ゾウカ</t>
    </rPh>
    <rPh sb="100" eb="101">
      <t>オヨ</t>
    </rPh>
    <rPh sb="102" eb="105">
      <t>リヨウシャ</t>
    </rPh>
    <rPh sb="110" eb="112">
      <t>コウジョウ</t>
    </rPh>
    <rPh sb="113" eb="115">
      <t>キヨ</t>
    </rPh>
    <rPh sb="122" eb="123">
      <t>ネン</t>
    </rPh>
    <rPh sb="123" eb="124">
      <t>ド</t>
    </rPh>
    <rPh sb="127" eb="129">
      <t>ケイエイ</t>
    </rPh>
    <rPh sb="129" eb="131">
      <t>センリャク</t>
    </rPh>
    <rPh sb="132" eb="134">
      <t>サクテイ</t>
    </rPh>
    <rPh sb="135" eb="136">
      <t>ツト</t>
    </rPh>
    <rPh sb="138" eb="140">
      <t>コンゴ</t>
    </rPh>
    <rPh sb="141" eb="144">
      <t>ケイカクテキ</t>
    </rPh>
    <rPh sb="145" eb="147">
      <t>ジギョウ</t>
    </rPh>
    <rPh sb="147" eb="149">
      <t>ウンエイ</t>
    </rPh>
    <rPh sb="154" eb="156">
      <t>シテイ</t>
    </rPh>
    <rPh sb="156" eb="159">
      <t>カンリシャ</t>
    </rPh>
    <rPh sb="160" eb="162">
      <t>キョウギ</t>
    </rPh>
    <rPh sb="163" eb="165">
      <t>ケントウ</t>
    </rPh>
    <rPh sb="166" eb="167">
      <t>オコナ</t>
    </rPh>
    <phoneticPr fontId="5"/>
  </si>
  <si>
    <t>・H30年度から指定管理者制度を導入し、利用料金の値下げや新たな最大料金の設定など、利便性向上施策を実施した結果、利用台数が大きく増加し、稼働率は向上している。</t>
    <rPh sb="4" eb="6">
      <t>ネンド</t>
    </rPh>
    <rPh sb="8" eb="10">
      <t>シテイ</t>
    </rPh>
    <rPh sb="10" eb="13">
      <t>カンリシャ</t>
    </rPh>
    <rPh sb="13" eb="15">
      <t>セイド</t>
    </rPh>
    <rPh sb="16" eb="18">
      <t>ドウニュウ</t>
    </rPh>
    <rPh sb="20" eb="22">
      <t>リヨウ</t>
    </rPh>
    <rPh sb="22" eb="24">
      <t>リョウキン</t>
    </rPh>
    <rPh sb="25" eb="27">
      <t>ネサ</t>
    </rPh>
    <rPh sb="29" eb="30">
      <t>アラ</t>
    </rPh>
    <rPh sb="32" eb="34">
      <t>サイダイ</t>
    </rPh>
    <rPh sb="34" eb="36">
      <t>リョウキン</t>
    </rPh>
    <rPh sb="37" eb="39">
      <t>セッテイ</t>
    </rPh>
    <rPh sb="42" eb="45">
      <t>リベンセイ</t>
    </rPh>
    <rPh sb="45" eb="47">
      <t>コウジョウ</t>
    </rPh>
    <rPh sb="47" eb="48">
      <t>セ</t>
    </rPh>
    <rPh sb="48" eb="49">
      <t>サク</t>
    </rPh>
    <rPh sb="50" eb="52">
      <t>ジッシ</t>
    </rPh>
    <rPh sb="54" eb="56">
      <t>ケッカ</t>
    </rPh>
    <rPh sb="57" eb="59">
      <t>リヨウ</t>
    </rPh>
    <rPh sb="59" eb="61">
      <t>ダイスウ</t>
    </rPh>
    <rPh sb="62" eb="63">
      <t>オオ</t>
    </rPh>
    <rPh sb="65" eb="67">
      <t>ゾウカ</t>
    </rPh>
    <rPh sb="69" eb="71">
      <t>カドウ</t>
    </rPh>
    <rPh sb="71" eb="72">
      <t>リツ</t>
    </rPh>
    <rPh sb="73" eb="75">
      <t>コウジョウ</t>
    </rPh>
    <phoneticPr fontId="5"/>
  </si>
  <si>
    <t>・地方債償還金について、R3年度で地方公共団体金融機構の償還が終了し、R5年度にはすべての償還が終了することから事業の改善が見込まれる。今後の計画的な設備修繕等については、指定管理者と協議・検討を行う。</t>
    <rPh sb="1" eb="3">
      <t>チホウ</t>
    </rPh>
    <rPh sb="3" eb="4">
      <t>サイ</t>
    </rPh>
    <rPh sb="4" eb="6">
      <t>ショウカン</t>
    </rPh>
    <rPh sb="6" eb="7">
      <t>キン</t>
    </rPh>
    <rPh sb="14" eb="15">
      <t>ネン</t>
    </rPh>
    <rPh sb="15" eb="16">
      <t>ド</t>
    </rPh>
    <rPh sb="17" eb="19">
      <t>チホウ</t>
    </rPh>
    <rPh sb="19" eb="21">
      <t>コウキョウ</t>
    </rPh>
    <rPh sb="21" eb="23">
      <t>ダンタイ</t>
    </rPh>
    <rPh sb="23" eb="25">
      <t>キンユウ</t>
    </rPh>
    <rPh sb="25" eb="27">
      <t>キコウ</t>
    </rPh>
    <rPh sb="28" eb="30">
      <t>ショウカン</t>
    </rPh>
    <rPh sb="31" eb="33">
      <t>シュウリョウ</t>
    </rPh>
    <rPh sb="37" eb="38">
      <t>ネン</t>
    </rPh>
    <rPh sb="38" eb="39">
      <t>ド</t>
    </rPh>
    <rPh sb="45" eb="47">
      <t>ショウカン</t>
    </rPh>
    <rPh sb="48" eb="50">
      <t>シュウリョウ</t>
    </rPh>
    <rPh sb="56" eb="58">
      <t>ジギョウ</t>
    </rPh>
    <rPh sb="59" eb="61">
      <t>カイゼン</t>
    </rPh>
    <rPh sb="62" eb="64">
      <t>ミコ</t>
    </rPh>
    <rPh sb="68" eb="70">
      <t>コンゴ</t>
    </rPh>
    <rPh sb="71" eb="74">
      <t>ケイカクテキ</t>
    </rPh>
    <rPh sb="75" eb="77">
      <t>セツビ</t>
    </rPh>
    <rPh sb="77" eb="79">
      <t>シュウゼン</t>
    </rPh>
    <rPh sb="79" eb="80">
      <t>トウ</t>
    </rPh>
    <rPh sb="86" eb="88">
      <t>シテイ</t>
    </rPh>
    <rPh sb="88" eb="91">
      <t>カンリシャ</t>
    </rPh>
    <rPh sb="92" eb="94">
      <t>キョウギ</t>
    </rPh>
    <rPh sb="95" eb="97">
      <t>ケントウ</t>
    </rPh>
    <rPh sb="98" eb="99">
      <t>オコナ</t>
    </rPh>
    <phoneticPr fontId="5"/>
  </si>
  <si>
    <t>・R1年度は、一般会計繰入金を地方債償還金のみに充てているため、繰入金に依存しない独立採算制に基づく事業運営となっている。また、H30年度に指定管理者制度を導入したことに伴い、営業収益が増加し、以降売上GOPはプラスに転じている。</t>
    <rPh sb="3" eb="5">
      <t>ネンド</t>
    </rPh>
    <rPh sb="7" eb="9">
      <t>イッパン</t>
    </rPh>
    <rPh sb="9" eb="11">
      <t>カイケイ</t>
    </rPh>
    <rPh sb="11" eb="13">
      <t>クリイレ</t>
    </rPh>
    <rPh sb="13" eb="14">
      <t>キン</t>
    </rPh>
    <rPh sb="15" eb="17">
      <t>チホウ</t>
    </rPh>
    <rPh sb="67" eb="69">
      <t>ネンド</t>
    </rPh>
    <rPh sb="97" eb="99">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</si>
</sst>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45.7</c:v>
                </c:pt>
                <c:pt idx="1">
                  <c:v>51.9</c:v>
                </c:pt>
                <c:pt idx="2">
                  <c:v>65</c:v>
                </c:pt>
                <c:pt idx="3">
                  <c:v>51.1</c:v>
                </c:pt>
                <c:pt idx="4">
                  <c:v>55.7</c:v>
                </c:pt>
              </c:numCache>
            </c:numRef>
          </c:val>
          <c:extLst>
            <c:ext xmlns:c16="http://schemas.microsoft.com/office/drawing/2014/chart" uri="{C3380CC4-5D6E-409C-BE32-E72D297353CC}">
              <c16:uniqueId val="{00000000-5687-412B-BA7B-44BEE07499D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5687-412B-BA7B-44BEE07499D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870.6</c:v>
                </c:pt>
                <c:pt idx="1">
                  <c:v>675.5</c:v>
                </c:pt>
                <c:pt idx="2">
                  <c:v>483.5</c:v>
                </c:pt>
                <c:pt idx="3">
                  <c:v>285.8</c:v>
                </c:pt>
                <c:pt idx="4">
                  <c:v>179.9</c:v>
                </c:pt>
              </c:numCache>
            </c:numRef>
          </c:val>
          <c:extLst>
            <c:ext xmlns:c16="http://schemas.microsoft.com/office/drawing/2014/chart" uri="{C3380CC4-5D6E-409C-BE32-E72D297353CC}">
              <c16:uniqueId val="{00000000-AFE4-4B26-A7E1-778CCE95421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AFE4-4B26-A7E1-778CCE95421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5639-41F7-A888-917DE0ED9B1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639-41F7-A888-917DE0ED9B1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A96-4DC1-AE56-4EA5CD9577F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A96-4DC1-AE56-4EA5CD9577F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10.7</c:v>
                </c:pt>
                <c:pt idx="1">
                  <c:v>13</c:v>
                </c:pt>
                <c:pt idx="2">
                  <c:v>30.1</c:v>
                </c:pt>
                <c:pt idx="3">
                  <c:v>0</c:v>
                </c:pt>
                <c:pt idx="4">
                  <c:v>0</c:v>
                </c:pt>
              </c:numCache>
            </c:numRef>
          </c:val>
          <c:extLst>
            <c:ext xmlns:c16="http://schemas.microsoft.com/office/drawing/2014/chart" uri="{C3380CC4-5D6E-409C-BE32-E72D297353CC}">
              <c16:uniqueId val="{00000000-AF4A-49DE-8FD2-CDF48D93AED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AF4A-49DE-8FD2-CDF48D93AED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147</c:v>
                </c:pt>
                <c:pt idx="1">
                  <c:v>164</c:v>
                </c:pt>
                <c:pt idx="2">
                  <c:v>456</c:v>
                </c:pt>
                <c:pt idx="3">
                  <c:v>0</c:v>
                </c:pt>
                <c:pt idx="4">
                  <c:v>0</c:v>
                </c:pt>
              </c:numCache>
            </c:numRef>
          </c:val>
          <c:extLst>
            <c:ext xmlns:c16="http://schemas.microsoft.com/office/drawing/2014/chart" uri="{C3380CC4-5D6E-409C-BE32-E72D297353CC}">
              <c16:uniqueId val="{00000000-BED4-4D47-A2E1-3BFA9D93DDE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BED4-4D47-A2E1-3BFA9D93DDE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68.5</c:v>
                </c:pt>
                <c:pt idx="1">
                  <c:v>72.8</c:v>
                </c:pt>
                <c:pt idx="2">
                  <c:v>76.3</c:v>
                </c:pt>
                <c:pt idx="3">
                  <c:v>111.9</c:v>
                </c:pt>
                <c:pt idx="4">
                  <c:v>113.5</c:v>
                </c:pt>
              </c:numCache>
            </c:numRef>
          </c:val>
          <c:extLst>
            <c:ext xmlns:c16="http://schemas.microsoft.com/office/drawing/2014/chart" uri="{C3380CC4-5D6E-409C-BE32-E72D297353CC}">
              <c16:uniqueId val="{00000000-27EE-4E7A-B2EC-B15D358D82E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27EE-4E7A-B2EC-B15D358D82E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-38.200000000000003</c:v>
                </c:pt>
                <c:pt idx="1">
                  <c:v>-24.2</c:v>
                </c:pt>
                <c:pt idx="2">
                  <c:v>-67.8</c:v>
                </c:pt>
                <c:pt idx="3">
                  <c:v>0.6</c:v>
                </c:pt>
                <c:pt idx="4">
                  <c:v>8.1</c:v>
                </c:pt>
              </c:numCache>
            </c:numRef>
          </c:val>
          <c:extLst>
            <c:ext xmlns:c16="http://schemas.microsoft.com/office/drawing/2014/chart" uri="{C3380CC4-5D6E-409C-BE32-E72D297353CC}">
              <c16:uniqueId val="{00000000-9A0D-4602-9F12-C7CF48AF82B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9A0D-4602-9F12-C7CF48AF82B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-2359</c:v>
                </c:pt>
                <c:pt idx="1">
                  <c:v>-8668</c:v>
                </c:pt>
                <c:pt idx="2">
                  <c:v>-26218</c:v>
                </c:pt>
                <c:pt idx="3">
                  <c:v>-1448</c:v>
                </c:pt>
                <c:pt idx="4">
                  <c:v>3040</c:v>
                </c:pt>
              </c:numCache>
            </c:numRef>
          </c:val>
          <c:extLst>
            <c:ext xmlns:c16="http://schemas.microsoft.com/office/drawing/2014/chart" uri="{C3380CC4-5D6E-409C-BE32-E72D297353CC}">
              <c16:uniqueId val="{00000000-06CE-4633-ABEF-D1FB30E87C6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06CE-4633-ABEF-D1FB30E87C6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千葉県茂原市　茂原駅南口公共駐車場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3288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252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45.7</v>
      </c>
      <c r="V31" s="118"/>
      <c r="W31" s="118"/>
      <c r="X31" s="118"/>
      <c r="Y31" s="118"/>
      <c r="Z31" s="118"/>
      <c r="AA31" s="118"/>
      <c r="AB31" s="118"/>
      <c r="AC31" s="118"/>
      <c r="AD31" s="118"/>
      <c r="AE31" s="118"/>
      <c r="AF31" s="118"/>
      <c r="AG31" s="118"/>
      <c r="AH31" s="118"/>
      <c r="AI31" s="118"/>
      <c r="AJ31" s="118"/>
      <c r="AK31" s="118"/>
      <c r="AL31" s="118"/>
      <c r="AM31" s="118"/>
      <c r="AN31" s="118">
        <f>データ!Z7</f>
        <v>51.9</v>
      </c>
      <c r="AO31" s="118"/>
      <c r="AP31" s="118"/>
      <c r="AQ31" s="118"/>
      <c r="AR31" s="118"/>
      <c r="AS31" s="118"/>
      <c r="AT31" s="118"/>
      <c r="AU31" s="118"/>
      <c r="AV31" s="118"/>
      <c r="AW31" s="118"/>
      <c r="AX31" s="118"/>
      <c r="AY31" s="118"/>
      <c r="AZ31" s="118"/>
      <c r="BA31" s="118"/>
      <c r="BB31" s="118"/>
      <c r="BC31" s="118"/>
      <c r="BD31" s="118"/>
      <c r="BE31" s="118"/>
      <c r="BF31" s="118"/>
      <c r="BG31" s="118">
        <f>データ!AA7</f>
        <v>65</v>
      </c>
      <c r="BH31" s="118"/>
      <c r="BI31" s="118"/>
      <c r="BJ31" s="118"/>
      <c r="BK31" s="118"/>
      <c r="BL31" s="118"/>
      <c r="BM31" s="118"/>
      <c r="BN31" s="118"/>
      <c r="BO31" s="118"/>
      <c r="BP31" s="118"/>
      <c r="BQ31" s="118"/>
      <c r="BR31" s="118"/>
      <c r="BS31" s="118"/>
      <c r="BT31" s="118"/>
      <c r="BU31" s="118"/>
      <c r="BV31" s="118"/>
      <c r="BW31" s="118"/>
      <c r="BX31" s="118"/>
      <c r="BY31" s="118"/>
      <c r="BZ31" s="118">
        <f>データ!AB7</f>
        <v>51.1</v>
      </c>
      <c r="CA31" s="118"/>
      <c r="CB31" s="118"/>
      <c r="CC31" s="118"/>
      <c r="CD31" s="118"/>
      <c r="CE31" s="118"/>
      <c r="CF31" s="118"/>
      <c r="CG31" s="118"/>
      <c r="CH31" s="118"/>
      <c r="CI31" s="118"/>
      <c r="CJ31" s="118"/>
      <c r="CK31" s="118"/>
      <c r="CL31" s="118"/>
      <c r="CM31" s="118"/>
      <c r="CN31" s="118"/>
      <c r="CO31" s="118"/>
      <c r="CP31" s="118"/>
      <c r="CQ31" s="118"/>
      <c r="CR31" s="118"/>
      <c r="CS31" s="118">
        <f>データ!AC7</f>
        <v>55.7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10.7</v>
      </c>
      <c r="EM31" s="118"/>
      <c r="EN31" s="118"/>
      <c r="EO31" s="118"/>
      <c r="EP31" s="118"/>
      <c r="EQ31" s="118"/>
      <c r="ER31" s="118"/>
      <c r="ES31" s="118"/>
      <c r="ET31" s="118"/>
      <c r="EU31" s="118"/>
      <c r="EV31" s="118"/>
      <c r="EW31" s="118"/>
      <c r="EX31" s="118"/>
      <c r="EY31" s="118"/>
      <c r="EZ31" s="118"/>
      <c r="FA31" s="118"/>
      <c r="FB31" s="118"/>
      <c r="FC31" s="118"/>
      <c r="FD31" s="118"/>
      <c r="FE31" s="118">
        <f>データ!AK7</f>
        <v>13</v>
      </c>
      <c r="FF31" s="118"/>
      <c r="FG31" s="118"/>
      <c r="FH31" s="118"/>
      <c r="FI31" s="118"/>
      <c r="FJ31" s="118"/>
      <c r="FK31" s="118"/>
      <c r="FL31" s="118"/>
      <c r="FM31" s="118"/>
      <c r="FN31" s="118"/>
      <c r="FO31" s="118"/>
      <c r="FP31" s="118"/>
      <c r="FQ31" s="118"/>
      <c r="FR31" s="118"/>
      <c r="FS31" s="118"/>
      <c r="FT31" s="118"/>
      <c r="FU31" s="118"/>
      <c r="FV31" s="118"/>
      <c r="FW31" s="118"/>
      <c r="FX31" s="118">
        <f>データ!AL7</f>
        <v>30.1</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68.5</v>
      </c>
      <c r="JD31" s="120"/>
      <c r="JE31" s="120"/>
      <c r="JF31" s="120"/>
      <c r="JG31" s="120"/>
      <c r="JH31" s="120"/>
      <c r="JI31" s="120"/>
      <c r="JJ31" s="120"/>
      <c r="JK31" s="120"/>
      <c r="JL31" s="120"/>
      <c r="JM31" s="120"/>
      <c r="JN31" s="120"/>
      <c r="JO31" s="120"/>
      <c r="JP31" s="120"/>
      <c r="JQ31" s="120"/>
      <c r="JR31" s="120"/>
      <c r="JS31" s="120"/>
      <c r="JT31" s="120"/>
      <c r="JU31" s="121"/>
      <c r="JV31" s="119">
        <f>データ!DL7</f>
        <v>72.8</v>
      </c>
      <c r="JW31" s="120"/>
      <c r="JX31" s="120"/>
      <c r="JY31" s="120"/>
      <c r="JZ31" s="120"/>
      <c r="KA31" s="120"/>
      <c r="KB31" s="120"/>
      <c r="KC31" s="120"/>
      <c r="KD31" s="120"/>
      <c r="KE31" s="120"/>
      <c r="KF31" s="120"/>
      <c r="KG31" s="120"/>
      <c r="KH31" s="120"/>
      <c r="KI31" s="120"/>
      <c r="KJ31" s="120"/>
      <c r="KK31" s="120"/>
      <c r="KL31" s="120"/>
      <c r="KM31" s="120"/>
      <c r="KN31" s="121"/>
      <c r="KO31" s="119">
        <f>データ!DM7</f>
        <v>76.3</v>
      </c>
      <c r="KP31" s="120"/>
      <c r="KQ31" s="120"/>
      <c r="KR31" s="120"/>
      <c r="KS31" s="120"/>
      <c r="KT31" s="120"/>
      <c r="KU31" s="120"/>
      <c r="KV31" s="120"/>
      <c r="KW31" s="120"/>
      <c r="KX31" s="120"/>
      <c r="KY31" s="120"/>
      <c r="KZ31" s="120"/>
      <c r="LA31" s="120"/>
      <c r="LB31" s="120"/>
      <c r="LC31" s="120"/>
      <c r="LD31" s="120"/>
      <c r="LE31" s="120"/>
      <c r="LF31" s="120"/>
      <c r="LG31" s="121"/>
      <c r="LH31" s="119">
        <f>データ!DN7</f>
        <v>111.9</v>
      </c>
      <c r="LI31" s="120"/>
      <c r="LJ31" s="120"/>
      <c r="LK31" s="120"/>
      <c r="LL31" s="120"/>
      <c r="LM31" s="120"/>
      <c r="LN31" s="120"/>
      <c r="LO31" s="120"/>
      <c r="LP31" s="120"/>
      <c r="LQ31" s="120"/>
      <c r="LR31" s="120"/>
      <c r="LS31" s="120"/>
      <c r="LT31" s="120"/>
      <c r="LU31" s="120"/>
      <c r="LV31" s="120"/>
      <c r="LW31" s="120"/>
      <c r="LX31" s="120"/>
      <c r="LY31" s="120"/>
      <c r="LZ31" s="121"/>
      <c r="MA31" s="119">
        <f>データ!DO7</f>
        <v>113.5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147</v>
      </c>
      <c r="V52" s="125"/>
      <c r="W52" s="125"/>
      <c r="X52" s="125"/>
      <c r="Y52" s="125"/>
      <c r="Z52" s="125"/>
      <c r="AA52" s="125"/>
      <c r="AB52" s="125"/>
      <c r="AC52" s="125"/>
      <c r="AD52" s="125"/>
      <c r="AE52" s="125"/>
      <c r="AF52" s="125"/>
      <c r="AG52" s="125"/>
      <c r="AH52" s="125"/>
      <c r="AI52" s="125"/>
      <c r="AJ52" s="125"/>
      <c r="AK52" s="125"/>
      <c r="AL52" s="125"/>
      <c r="AM52" s="125"/>
      <c r="AN52" s="125">
        <f>データ!AV7</f>
        <v>164</v>
      </c>
      <c r="AO52" s="125"/>
      <c r="AP52" s="125"/>
      <c r="AQ52" s="125"/>
      <c r="AR52" s="125"/>
      <c r="AS52" s="125"/>
      <c r="AT52" s="125"/>
      <c r="AU52" s="125"/>
      <c r="AV52" s="125"/>
      <c r="AW52" s="125"/>
      <c r="AX52" s="125"/>
      <c r="AY52" s="125"/>
      <c r="AZ52" s="125"/>
      <c r="BA52" s="125"/>
      <c r="BB52" s="125"/>
      <c r="BC52" s="125"/>
      <c r="BD52" s="125"/>
      <c r="BE52" s="125"/>
      <c r="BF52" s="125"/>
      <c r="BG52" s="125">
        <f>データ!AW7</f>
        <v>456</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-38.200000000000003</v>
      </c>
      <c r="EM52" s="118"/>
      <c r="EN52" s="118"/>
      <c r="EO52" s="118"/>
      <c r="EP52" s="118"/>
      <c r="EQ52" s="118"/>
      <c r="ER52" s="118"/>
      <c r="ES52" s="118"/>
      <c r="ET52" s="118"/>
      <c r="EU52" s="118"/>
      <c r="EV52" s="118"/>
      <c r="EW52" s="118"/>
      <c r="EX52" s="118"/>
      <c r="EY52" s="118"/>
      <c r="EZ52" s="118"/>
      <c r="FA52" s="118"/>
      <c r="FB52" s="118"/>
      <c r="FC52" s="118"/>
      <c r="FD52" s="118"/>
      <c r="FE52" s="118">
        <f>データ!BG7</f>
        <v>-24.2</v>
      </c>
      <c r="FF52" s="118"/>
      <c r="FG52" s="118"/>
      <c r="FH52" s="118"/>
      <c r="FI52" s="118"/>
      <c r="FJ52" s="118"/>
      <c r="FK52" s="118"/>
      <c r="FL52" s="118"/>
      <c r="FM52" s="118"/>
      <c r="FN52" s="118"/>
      <c r="FO52" s="118"/>
      <c r="FP52" s="118"/>
      <c r="FQ52" s="118"/>
      <c r="FR52" s="118"/>
      <c r="FS52" s="118"/>
      <c r="FT52" s="118"/>
      <c r="FU52" s="118"/>
      <c r="FV52" s="118"/>
      <c r="FW52" s="118"/>
      <c r="FX52" s="118">
        <f>データ!BH7</f>
        <v>-67.8</v>
      </c>
      <c r="FY52" s="118"/>
      <c r="FZ52" s="118"/>
      <c r="GA52" s="118"/>
      <c r="GB52" s="118"/>
      <c r="GC52" s="118"/>
      <c r="GD52" s="118"/>
      <c r="GE52" s="118"/>
      <c r="GF52" s="118"/>
      <c r="GG52" s="118"/>
      <c r="GH52" s="118"/>
      <c r="GI52" s="118"/>
      <c r="GJ52" s="118"/>
      <c r="GK52" s="118"/>
      <c r="GL52" s="118"/>
      <c r="GM52" s="118"/>
      <c r="GN52" s="118"/>
      <c r="GO52" s="118"/>
      <c r="GP52" s="118"/>
      <c r="GQ52" s="118">
        <f>データ!BI7</f>
        <v>0.6</v>
      </c>
      <c r="GR52" s="118"/>
      <c r="GS52" s="118"/>
      <c r="GT52" s="118"/>
      <c r="GU52" s="118"/>
      <c r="GV52" s="118"/>
      <c r="GW52" s="118"/>
      <c r="GX52" s="118"/>
      <c r="GY52" s="118"/>
      <c r="GZ52" s="118"/>
      <c r="HA52" s="118"/>
      <c r="HB52" s="118"/>
      <c r="HC52" s="118"/>
      <c r="HD52" s="118"/>
      <c r="HE52" s="118"/>
      <c r="HF52" s="118"/>
      <c r="HG52" s="118"/>
      <c r="HH52" s="118"/>
      <c r="HI52" s="118"/>
      <c r="HJ52" s="118">
        <f>データ!BJ7</f>
        <v>8.1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-2359</v>
      </c>
      <c r="JD52" s="125"/>
      <c r="JE52" s="125"/>
      <c r="JF52" s="125"/>
      <c r="JG52" s="125"/>
      <c r="JH52" s="125"/>
      <c r="JI52" s="125"/>
      <c r="JJ52" s="125"/>
      <c r="JK52" s="125"/>
      <c r="JL52" s="125"/>
      <c r="JM52" s="125"/>
      <c r="JN52" s="125"/>
      <c r="JO52" s="125"/>
      <c r="JP52" s="125"/>
      <c r="JQ52" s="125"/>
      <c r="JR52" s="125"/>
      <c r="JS52" s="125"/>
      <c r="JT52" s="125"/>
      <c r="JU52" s="125"/>
      <c r="JV52" s="125">
        <f>データ!BR7</f>
        <v>-8668</v>
      </c>
      <c r="JW52" s="125"/>
      <c r="JX52" s="125"/>
      <c r="JY52" s="125"/>
      <c r="JZ52" s="125"/>
      <c r="KA52" s="125"/>
      <c r="KB52" s="125"/>
      <c r="KC52" s="125"/>
      <c r="KD52" s="125"/>
      <c r="KE52" s="125"/>
      <c r="KF52" s="125"/>
      <c r="KG52" s="125"/>
      <c r="KH52" s="125"/>
      <c r="KI52" s="125"/>
      <c r="KJ52" s="125"/>
      <c r="KK52" s="125"/>
      <c r="KL52" s="125"/>
      <c r="KM52" s="125"/>
      <c r="KN52" s="125"/>
      <c r="KO52" s="125">
        <f>データ!BS7</f>
        <v>-26218</v>
      </c>
      <c r="KP52" s="125"/>
      <c r="KQ52" s="125"/>
      <c r="KR52" s="125"/>
      <c r="KS52" s="125"/>
      <c r="KT52" s="125"/>
      <c r="KU52" s="125"/>
      <c r="KV52" s="125"/>
      <c r="KW52" s="125"/>
      <c r="KX52" s="125"/>
      <c r="KY52" s="125"/>
      <c r="KZ52" s="125"/>
      <c r="LA52" s="125"/>
      <c r="LB52" s="125"/>
      <c r="LC52" s="125"/>
      <c r="LD52" s="125"/>
      <c r="LE52" s="125"/>
      <c r="LF52" s="125"/>
      <c r="LG52" s="125"/>
      <c r="LH52" s="125">
        <f>データ!BT7</f>
        <v>-1448</v>
      </c>
      <c r="LI52" s="125"/>
      <c r="LJ52" s="125"/>
      <c r="LK52" s="125"/>
      <c r="LL52" s="125"/>
      <c r="LM52" s="125"/>
      <c r="LN52" s="125"/>
      <c r="LO52" s="125"/>
      <c r="LP52" s="125"/>
      <c r="LQ52" s="125"/>
      <c r="LR52" s="125"/>
      <c r="LS52" s="125"/>
      <c r="LT52" s="125"/>
      <c r="LU52" s="125"/>
      <c r="LV52" s="125"/>
      <c r="LW52" s="125"/>
      <c r="LX52" s="125"/>
      <c r="LY52" s="125"/>
      <c r="LZ52" s="125"/>
      <c r="MA52" s="125">
        <f>データ!BU7</f>
        <v>3040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108492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870.6</v>
      </c>
      <c r="KB77" s="120"/>
      <c r="KC77" s="120"/>
      <c r="KD77" s="120"/>
      <c r="KE77" s="120"/>
      <c r="KF77" s="120"/>
      <c r="KG77" s="120"/>
      <c r="KH77" s="120"/>
      <c r="KI77" s="120"/>
      <c r="KJ77" s="120"/>
      <c r="KK77" s="120"/>
      <c r="KL77" s="120"/>
      <c r="KM77" s="120"/>
      <c r="KN77" s="120"/>
      <c r="KO77" s="121"/>
      <c r="KP77" s="119">
        <f>データ!DA7</f>
        <v>675.5</v>
      </c>
      <c r="KQ77" s="120"/>
      <c r="KR77" s="120"/>
      <c r="KS77" s="120"/>
      <c r="KT77" s="120"/>
      <c r="KU77" s="120"/>
      <c r="KV77" s="120"/>
      <c r="KW77" s="120"/>
      <c r="KX77" s="120"/>
      <c r="KY77" s="120"/>
      <c r="KZ77" s="120"/>
      <c r="LA77" s="120"/>
      <c r="LB77" s="120"/>
      <c r="LC77" s="120"/>
      <c r="LD77" s="121"/>
      <c r="LE77" s="119">
        <f>データ!DB7</f>
        <v>483.5</v>
      </c>
      <c r="LF77" s="120"/>
      <c r="LG77" s="120"/>
      <c r="LH77" s="120"/>
      <c r="LI77" s="120"/>
      <c r="LJ77" s="120"/>
      <c r="LK77" s="120"/>
      <c r="LL77" s="120"/>
      <c r="LM77" s="120"/>
      <c r="LN77" s="120"/>
      <c r="LO77" s="120"/>
      <c r="LP77" s="120"/>
      <c r="LQ77" s="120"/>
      <c r="LR77" s="120"/>
      <c r="LS77" s="121"/>
      <c r="LT77" s="119">
        <f>データ!DC7</f>
        <v>285.8</v>
      </c>
      <c r="LU77" s="120"/>
      <c r="LV77" s="120"/>
      <c r="LW77" s="120"/>
      <c r="LX77" s="120"/>
      <c r="LY77" s="120"/>
      <c r="LZ77" s="120"/>
      <c r="MA77" s="120"/>
      <c r="MB77" s="120"/>
      <c r="MC77" s="120"/>
      <c r="MD77" s="120"/>
      <c r="ME77" s="120"/>
      <c r="MF77" s="120"/>
      <c r="MG77" s="120"/>
      <c r="MH77" s="121"/>
      <c r="MI77" s="119">
        <f>データ!DD7</f>
        <v>179.9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3b2KVVqb9sTmOyJsn3j0lYJDTl4QZnwzuFdZBBShZk1GvEYvAarVf3rZscGD/PaKb/XZyrfhsO+dXKW5J38mow==" saltValue="5XIaU9ne6XDrZWGxLgyIl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93</v>
      </c>
      <c r="AO5" s="59" t="s">
        <v>94</v>
      </c>
      <c r="AP5" s="59" t="s">
        <v>95</v>
      </c>
      <c r="AQ5" s="59" t="s">
        <v>96</v>
      </c>
      <c r="AR5" s="59" t="s">
        <v>97</v>
      </c>
      <c r="AS5" s="59" t="s">
        <v>98</v>
      </c>
      <c r="AT5" s="59" t="s">
        <v>99</v>
      </c>
      <c r="AU5" s="59" t="s">
        <v>102</v>
      </c>
      <c r="AV5" s="59" t="s">
        <v>100</v>
      </c>
      <c r="AW5" s="59" t="s">
        <v>91</v>
      </c>
      <c r="AX5" s="59" t="s">
        <v>101</v>
      </c>
      <c r="AY5" s="59" t="s">
        <v>93</v>
      </c>
      <c r="AZ5" s="59" t="s">
        <v>94</v>
      </c>
      <c r="BA5" s="59" t="s">
        <v>95</v>
      </c>
      <c r="BB5" s="59" t="s">
        <v>96</v>
      </c>
      <c r="BC5" s="59" t="s">
        <v>97</v>
      </c>
      <c r="BD5" s="59" t="s">
        <v>98</v>
      </c>
      <c r="BE5" s="59" t="s">
        <v>99</v>
      </c>
      <c r="BF5" s="59" t="s">
        <v>89</v>
      </c>
      <c r="BG5" s="59" t="s">
        <v>100</v>
      </c>
      <c r="BH5" s="59" t="s">
        <v>103</v>
      </c>
      <c r="BI5" s="59" t="s">
        <v>101</v>
      </c>
      <c r="BJ5" s="59" t="s">
        <v>104</v>
      </c>
      <c r="BK5" s="59" t="s">
        <v>94</v>
      </c>
      <c r="BL5" s="59" t="s">
        <v>95</v>
      </c>
      <c r="BM5" s="59" t="s">
        <v>96</v>
      </c>
      <c r="BN5" s="59" t="s">
        <v>97</v>
      </c>
      <c r="BO5" s="59" t="s">
        <v>98</v>
      </c>
      <c r="BP5" s="59" t="s">
        <v>99</v>
      </c>
      <c r="BQ5" s="59" t="s">
        <v>89</v>
      </c>
      <c r="BR5" s="59" t="s">
        <v>100</v>
      </c>
      <c r="BS5" s="59" t="s">
        <v>91</v>
      </c>
      <c r="BT5" s="59" t="s">
        <v>92</v>
      </c>
      <c r="BU5" s="59" t="s">
        <v>104</v>
      </c>
      <c r="BV5" s="59" t="s">
        <v>94</v>
      </c>
      <c r="BW5" s="59" t="s">
        <v>95</v>
      </c>
      <c r="BX5" s="59" t="s">
        <v>96</v>
      </c>
      <c r="BY5" s="59" t="s">
        <v>97</v>
      </c>
      <c r="BZ5" s="59" t="s">
        <v>98</v>
      </c>
      <c r="CA5" s="59" t="s">
        <v>99</v>
      </c>
      <c r="CB5" s="59" t="s">
        <v>102</v>
      </c>
      <c r="CC5" s="59" t="s">
        <v>100</v>
      </c>
      <c r="CD5" s="59" t="s">
        <v>105</v>
      </c>
      <c r="CE5" s="59" t="s">
        <v>92</v>
      </c>
      <c r="CF5" s="59" t="s">
        <v>93</v>
      </c>
      <c r="CG5" s="59" t="s">
        <v>94</v>
      </c>
      <c r="CH5" s="59" t="s">
        <v>95</v>
      </c>
      <c r="CI5" s="59" t="s">
        <v>96</v>
      </c>
      <c r="CJ5" s="59" t="s">
        <v>97</v>
      </c>
      <c r="CK5" s="59" t="s">
        <v>98</v>
      </c>
      <c r="CL5" s="59" t="s">
        <v>99</v>
      </c>
      <c r="CM5" s="150"/>
      <c r="CN5" s="150"/>
      <c r="CO5" s="59" t="s">
        <v>89</v>
      </c>
      <c r="CP5" s="59" t="s">
        <v>100</v>
      </c>
      <c r="CQ5" s="59" t="s">
        <v>103</v>
      </c>
      <c r="CR5" s="59" t="s">
        <v>92</v>
      </c>
      <c r="CS5" s="59" t="s">
        <v>93</v>
      </c>
      <c r="CT5" s="59" t="s">
        <v>94</v>
      </c>
      <c r="CU5" s="59" t="s">
        <v>95</v>
      </c>
      <c r="CV5" s="59" t="s">
        <v>96</v>
      </c>
      <c r="CW5" s="59" t="s">
        <v>97</v>
      </c>
      <c r="CX5" s="59" t="s">
        <v>98</v>
      </c>
      <c r="CY5" s="59" t="s">
        <v>99</v>
      </c>
      <c r="CZ5" s="59" t="s">
        <v>106</v>
      </c>
      <c r="DA5" s="59" t="s">
        <v>100</v>
      </c>
      <c r="DB5" s="59" t="s">
        <v>91</v>
      </c>
      <c r="DC5" s="59" t="s">
        <v>101</v>
      </c>
      <c r="DD5" s="59" t="s">
        <v>93</v>
      </c>
      <c r="DE5" s="59" t="s">
        <v>94</v>
      </c>
      <c r="DF5" s="59" t="s">
        <v>95</v>
      </c>
      <c r="DG5" s="59" t="s">
        <v>96</v>
      </c>
      <c r="DH5" s="59" t="s">
        <v>97</v>
      </c>
      <c r="DI5" s="59" t="s">
        <v>98</v>
      </c>
      <c r="DJ5" s="59" t="s">
        <v>35</v>
      </c>
      <c r="DK5" s="59" t="s">
        <v>89</v>
      </c>
      <c r="DL5" s="59" t="s">
        <v>107</v>
      </c>
      <c r="DM5" s="59" t="s">
        <v>91</v>
      </c>
      <c r="DN5" s="59" t="s">
        <v>92</v>
      </c>
      <c r="DO5" s="59" t="s">
        <v>104</v>
      </c>
      <c r="DP5" s="59" t="s">
        <v>94</v>
      </c>
      <c r="DQ5" s="59" t="s">
        <v>95</v>
      </c>
      <c r="DR5" s="59" t="s">
        <v>96</v>
      </c>
      <c r="DS5" s="59" t="s">
        <v>97</v>
      </c>
      <c r="DT5" s="59" t="s">
        <v>98</v>
      </c>
      <c r="DU5" s="59" t="s">
        <v>99</v>
      </c>
    </row>
    <row r="6" spans="1:125" s="66" customFormat="1" x14ac:dyDescent="0.15">
      <c r="A6" s="49" t="s">
        <v>108</v>
      </c>
      <c r="B6" s="60">
        <f>B8</f>
        <v>2019</v>
      </c>
      <c r="C6" s="60">
        <f t="shared" ref="C6:X6" si="1">C8</f>
        <v>122106</v>
      </c>
      <c r="D6" s="60">
        <f t="shared" si="1"/>
        <v>47</v>
      </c>
      <c r="E6" s="60">
        <f t="shared" si="1"/>
        <v>14</v>
      </c>
      <c r="F6" s="60">
        <f t="shared" si="1"/>
        <v>0</v>
      </c>
      <c r="G6" s="60">
        <f t="shared" si="1"/>
        <v>1</v>
      </c>
      <c r="H6" s="60" t="str">
        <f>SUBSTITUTE(H8,"　","")</f>
        <v>千葉県茂原市</v>
      </c>
      <c r="I6" s="60" t="str">
        <f t="shared" si="1"/>
        <v>茂原駅南口公共駐車場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28</v>
      </c>
      <c r="S6" s="62" t="str">
        <f t="shared" si="1"/>
        <v>駅</v>
      </c>
      <c r="T6" s="62" t="str">
        <f t="shared" si="1"/>
        <v>有</v>
      </c>
      <c r="U6" s="63">
        <f t="shared" si="1"/>
        <v>3288</v>
      </c>
      <c r="V6" s="63">
        <f t="shared" si="1"/>
        <v>252</v>
      </c>
      <c r="W6" s="63">
        <f t="shared" si="1"/>
        <v>200</v>
      </c>
      <c r="X6" s="62" t="str">
        <f t="shared" si="1"/>
        <v>利用料金制</v>
      </c>
      <c r="Y6" s="64">
        <f>IF(Y8="-",NA(),Y8)</f>
        <v>45.7</v>
      </c>
      <c r="Z6" s="64">
        <f t="shared" ref="Z6:AH6" si="2">IF(Z8="-",NA(),Z8)</f>
        <v>51.9</v>
      </c>
      <c r="AA6" s="64">
        <f t="shared" si="2"/>
        <v>65</v>
      </c>
      <c r="AB6" s="64">
        <f t="shared" si="2"/>
        <v>51.1</v>
      </c>
      <c r="AC6" s="64">
        <f t="shared" si="2"/>
        <v>55.7</v>
      </c>
      <c r="AD6" s="64">
        <f t="shared" si="2"/>
        <v>218.5</v>
      </c>
      <c r="AE6" s="64">
        <f t="shared" si="2"/>
        <v>151.19999999999999</v>
      </c>
      <c r="AF6" s="64">
        <f t="shared" si="2"/>
        <v>212.4</v>
      </c>
      <c r="AG6" s="64">
        <f t="shared" si="2"/>
        <v>243</v>
      </c>
      <c r="AH6" s="64">
        <f t="shared" si="2"/>
        <v>218.2</v>
      </c>
      <c r="AI6" s="61" t="str">
        <f>IF(AI8="-","",IF(AI8="-","【-】","【"&amp;SUBSTITUTE(TEXT(AI8,"#,##0.0"),"-","△")&amp;"】"))</f>
        <v>【619.1】</v>
      </c>
      <c r="AJ6" s="64">
        <f>IF(AJ8="-",NA(),AJ8)</f>
        <v>10.7</v>
      </c>
      <c r="AK6" s="64">
        <f t="shared" ref="AK6:AS6" si="3">IF(AK8="-",NA(),AK8)</f>
        <v>13</v>
      </c>
      <c r="AL6" s="64">
        <f t="shared" si="3"/>
        <v>30.1</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147</v>
      </c>
      <c r="AV6" s="65">
        <f t="shared" ref="AV6:BD6" si="4">IF(AV8="-",NA(),AV8)</f>
        <v>164</v>
      </c>
      <c r="AW6" s="65">
        <f t="shared" si="4"/>
        <v>456</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-38.200000000000003</v>
      </c>
      <c r="BG6" s="64">
        <f t="shared" ref="BG6:BO6" si="5">IF(BG8="-",NA(),BG8)</f>
        <v>-24.2</v>
      </c>
      <c r="BH6" s="64">
        <f t="shared" si="5"/>
        <v>-67.8</v>
      </c>
      <c r="BI6" s="64">
        <f t="shared" si="5"/>
        <v>0.6</v>
      </c>
      <c r="BJ6" s="64">
        <f t="shared" si="5"/>
        <v>8.1</v>
      </c>
      <c r="BK6" s="64">
        <f t="shared" si="5"/>
        <v>33.200000000000003</v>
      </c>
      <c r="BL6" s="64">
        <f t="shared" si="5"/>
        <v>29.6</v>
      </c>
      <c r="BM6" s="64">
        <f t="shared" si="5"/>
        <v>29.2</v>
      </c>
      <c r="BN6" s="64">
        <f t="shared" si="5"/>
        <v>30.4</v>
      </c>
      <c r="BO6" s="64">
        <f t="shared" si="5"/>
        <v>5.8</v>
      </c>
      <c r="BP6" s="61" t="str">
        <f>IF(BP8="-","",IF(BP8="-","【-】","【"&amp;SUBSTITUTE(TEXT(BP8,"#,##0.0"),"-","△")&amp;"】"))</f>
        <v>【20.8】</v>
      </c>
      <c r="BQ6" s="65">
        <f>IF(BQ8="-",NA(),BQ8)</f>
        <v>-2359</v>
      </c>
      <c r="BR6" s="65">
        <f t="shared" ref="BR6:BZ6" si="6">IF(BR8="-",NA(),BR8)</f>
        <v>-8668</v>
      </c>
      <c r="BS6" s="65">
        <f t="shared" si="6"/>
        <v>-26218</v>
      </c>
      <c r="BT6" s="65">
        <f t="shared" si="6"/>
        <v>-1448</v>
      </c>
      <c r="BU6" s="65">
        <f t="shared" si="6"/>
        <v>3040</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109</v>
      </c>
      <c r="CM6" s="63">
        <f t="shared" ref="CM6:CN6" si="7">CM8</f>
        <v>108492</v>
      </c>
      <c r="CN6" s="63">
        <f t="shared" si="7"/>
        <v>0</v>
      </c>
      <c r="CO6" s="64"/>
      <c r="CP6" s="64"/>
      <c r="CQ6" s="64"/>
      <c r="CR6" s="64"/>
      <c r="CS6" s="64"/>
      <c r="CT6" s="64"/>
      <c r="CU6" s="64"/>
      <c r="CV6" s="64"/>
      <c r="CW6" s="64"/>
      <c r="CX6" s="64"/>
      <c r="CY6" s="61" t="s">
        <v>109</v>
      </c>
      <c r="CZ6" s="64">
        <f>IF(CZ8="-",NA(),CZ8)</f>
        <v>870.6</v>
      </c>
      <c r="DA6" s="64">
        <f t="shared" ref="DA6:DI6" si="8">IF(DA8="-",NA(),DA8)</f>
        <v>675.5</v>
      </c>
      <c r="DB6" s="64">
        <f t="shared" si="8"/>
        <v>483.5</v>
      </c>
      <c r="DC6" s="64">
        <f t="shared" si="8"/>
        <v>285.8</v>
      </c>
      <c r="DD6" s="64">
        <f t="shared" si="8"/>
        <v>179.9</v>
      </c>
      <c r="DE6" s="64">
        <f t="shared" si="8"/>
        <v>280</v>
      </c>
      <c r="DF6" s="64">
        <f t="shared" si="8"/>
        <v>239.6</v>
      </c>
      <c r="DG6" s="64">
        <f t="shared" si="8"/>
        <v>224.1</v>
      </c>
      <c r="DH6" s="64">
        <f t="shared" si="8"/>
        <v>152.5</v>
      </c>
      <c r="DI6" s="64">
        <f t="shared" si="8"/>
        <v>1239.2</v>
      </c>
      <c r="DJ6" s="61" t="str">
        <f>IF(DJ8="-","",IF(DJ8="-","【-】","【"&amp;SUBSTITUTE(TEXT(DJ8,"#,##0.0"),"-","△")&amp;"】"))</f>
        <v>【425.4】</v>
      </c>
      <c r="DK6" s="64">
        <f>IF(DK8="-",NA(),DK8)</f>
        <v>68.5</v>
      </c>
      <c r="DL6" s="64">
        <f t="shared" ref="DL6:DT6" si="9">IF(DL8="-",NA(),DL8)</f>
        <v>72.8</v>
      </c>
      <c r="DM6" s="64">
        <f t="shared" si="9"/>
        <v>76.3</v>
      </c>
      <c r="DN6" s="64">
        <f t="shared" si="9"/>
        <v>111.9</v>
      </c>
      <c r="DO6" s="64">
        <f t="shared" si="9"/>
        <v>113.5</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110</v>
      </c>
      <c r="B7" s="60">
        <f t="shared" ref="B7:X7" si="10">B8</f>
        <v>2019</v>
      </c>
      <c r="C7" s="60">
        <f t="shared" si="10"/>
        <v>122106</v>
      </c>
      <c r="D7" s="60">
        <f t="shared" si="10"/>
        <v>47</v>
      </c>
      <c r="E7" s="60">
        <f t="shared" si="10"/>
        <v>14</v>
      </c>
      <c r="F7" s="60">
        <f t="shared" si="10"/>
        <v>0</v>
      </c>
      <c r="G7" s="60">
        <f t="shared" si="10"/>
        <v>1</v>
      </c>
      <c r="H7" s="60" t="str">
        <f t="shared" si="10"/>
        <v>千葉県　茂原市</v>
      </c>
      <c r="I7" s="60" t="str">
        <f t="shared" si="10"/>
        <v>茂原駅南口公共駐車場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28</v>
      </c>
      <c r="S7" s="62" t="str">
        <f t="shared" si="10"/>
        <v>駅</v>
      </c>
      <c r="T7" s="62" t="str">
        <f t="shared" si="10"/>
        <v>有</v>
      </c>
      <c r="U7" s="63">
        <f t="shared" si="10"/>
        <v>3288</v>
      </c>
      <c r="V7" s="63">
        <f t="shared" si="10"/>
        <v>252</v>
      </c>
      <c r="W7" s="63">
        <f t="shared" si="10"/>
        <v>200</v>
      </c>
      <c r="X7" s="62" t="str">
        <f t="shared" si="10"/>
        <v>利用料金制</v>
      </c>
      <c r="Y7" s="64">
        <f>Y8</f>
        <v>45.7</v>
      </c>
      <c r="Z7" s="64">
        <f t="shared" ref="Z7:AH7" si="11">Z8</f>
        <v>51.9</v>
      </c>
      <c r="AA7" s="64">
        <f t="shared" si="11"/>
        <v>65</v>
      </c>
      <c r="AB7" s="64">
        <f t="shared" si="11"/>
        <v>51.1</v>
      </c>
      <c r="AC7" s="64">
        <f t="shared" si="11"/>
        <v>55.7</v>
      </c>
      <c r="AD7" s="64">
        <f t="shared" si="11"/>
        <v>218.5</v>
      </c>
      <c r="AE7" s="64">
        <f t="shared" si="11"/>
        <v>151.19999999999999</v>
      </c>
      <c r="AF7" s="64">
        <f t="shared" si="11"/>
        <v>212.4</v>
      </c>
      <c r="AG7" s="64">
        <f t="shared" si="11"/>
        <v>243</v>
      </c>
      <c r="AH7" s="64">
        <f t="shared" si="11"/>
        <v>218.2</v>
      </c>
      <c r="AI7" s="61"/>
      <c r="AJ7" s="64">
        <f>AJ8</f>
        <v>10.7</v>
      </c>
      <c r="AK7" s="64">
        <f t="shared" ref="AK7:AS7" si="12">AK8</f>
        <v>13</v>
      </c>
      <c r="AL7" s="64">
        <f t="shared" si="12"/>
        <v>30.1</v>
      </c>
      <c r="AM7" s="64">
        <f t="shared" si="12"/>
        <v>0</v>
      </c>
      <c r="AN7" s="64">
        <f t="shared" si="12"/>
        <v>0</v>
      </c>
      <c r="AO7" s="64">
        <f t="shared" si="12"/>
        <v>4.7</v>
      </c>
      <c r="AP7" s="64">
        <f t="shared" si="12"/>
        <v>4</v>
      </c>
      <c r="AQ7" s="64">
        <f t="shared" si="12"/>
        <v>2.4</v>
      </c>
      <c r="AR7" s="64">
        <f t="shared" si="12"/>
        <v>2.2999999999999998</v>
      </c>
      <c r="AS7" s="64">
        <f t="shared" si="12"/>
        <v>1.5</v>
      </c>
      <c r="AT7" s="61"/>
      <c r="AU7" s="65">
        <f>AU8</f>
        <v>147</v>
      </c>
      <c r="AV7" s="65">
        <f t="shared" ref="AV7:BD7" si="13">AV8</f>
        <v>164</v>
      </c>
      <c r="AW7" s="65">
        <f t="shared" si="13"/>
        <v>456</v>
      </c>
      <c r="AX7" s="65">
        <f t="shared" si="13"/>
        <v>0</v>
      </c>
      <c r="AY7" s="65">
        <f t="shared" si="13"/>
        <v>0</v>
      </c>
      <c r="AZ7" s="65">
        <f t="shared" si="13"/>
        <v>46</v>
      </c>
      <c r="BA7" s="65">
        <f t="shared" si="13"/>
        <v>39</v>
      </c>
      <c r="BB7" s="65">
        <f t="shared" si="13"/>
        <v>25</v>
      </c>
      <c r="BC7" s="65">
        <f t="shared" si="13"/>
        <v>23</v>
      </c>
      <c r="BD7" s="65">
        <f t="shared" si="13"/>
        <v>11</v>
      </c>
      <c r="BE7" s="63"/>
      <c r="BF7" s="64">
        <f>BF8</f>
        <v>-38.200000000000003</v>
      </c>
      <c r="BG7" s="64">
        <f t="shared" ref="BG7:BO7" si="14">BG8</f>
        <v>-24.2</v>
      </c>
      <c r="BH7" s="64">
        <f t="shared" si="14"/>
        <v>-67.8</v>
      </c>
      <c r="BI7" s="64">
        <f t="shared" si="14"/>
        <v>0.6</v>
      </c>
      <c r="BJ7" s="64">
        <f t="shared" si="14"/>
        <v>8.1</v>
      </c>
      <c r="BK7" s="64">
        <f t="shared" si="14"/>
        <v>33.200000000000003</v>
      </c>
      <c r="BL7" s="64">
        <f t="shared" si="14"/>
        <v>29.6</v>
      </c>
      <c r="BM7" s="64">
        <f t="shared" si="14"/>
        <v>29.2</v>
      </c>
      <c r="BN7" s="64">
        <f t="shared" si="14"/>
        <v>30.4</v>
      </c>
      <c r="BO7" s="64">
        <f t="shared" si="14"/>
        <v>5.8</v>
      </c>
      <c r="BP7" s="61"/>
      <c r="BQ7" s="65">
        <f>BQ8</f>
        <v>-2359</v>
      </c>
      <c r="BR7" s="65">
        <f t="shared" ref="BR7:BZ7" si="15">BR8</f>
        <v>-8668</v>
      </c>
      <c r="BS7" s="65">
        <f t="shared" si="15"/>
        <v>-26218</v>
      </c>
      <c r="BT7" s="65">
        <f t="shared" si="15"/>
        <v>-1448</v>
      </c>
      <c r="BU7" s="65">
        <f t="shared" si="15"/>
        <v>3040</v>
      </c>
      <c r="BV7" s="65">
        <f t="shared" si="15"/>
        <v>37496</v>
      </c>
      <c r="BW7" s="65">
        <f t="shared" si="15"/>
        <v>31888</v>
      </c>
      <c r="BX7" s="65">
        <f t="shared" si="15"/>
        <v>13314</v>
      </c>
      <c r="BY7" s="65">
        <f t="shared" si="15"/>
        <v>28825</v>
      </c>
      <c r="BZ7" s="65">
        <f t="shared" si="15"/>
        <v>26838</v>
      </c>
      <c r="CA7" s="63"/>
      <c r="CB7" s="64" t="s">
        <v>111</v>
      </c>
      <c r="CC7" s="64" t="s">
        <v>111</v>
      </c>
      <c r="CD7" s="64" t="s">
        <v>111</v>
      </c>
      <c r="CE7" s="64" t="s">
        <v>111</v>
      </c>
      <c r="CF7" s="64" t="s">
        <v>111</v>
      </c>
      <c r="CG7" s="64" t="s">
        <v>111</v>
      </c>
      <c r="CH7" s="64" t="s">
        <v>111</v>
      </c>
      <c r="CI7" s="64" t="s">
        <v>111</v>
      </c>
      <c r="CJ7" s="64" t="s">
        <v>111</v>
      </c>
      <c r="CK7" s="64" t="s">
        <v>112</v>
      </c>
      <c r="CL7" s="61"/>
      <c r="CM7" s="63">
        <f>CM8</f>
        <v>108492</v>
      </c>
      <c r="CN7" s="63">
        <f>CN8</f>
        <v>0</v>
      </c>
      <c r="CO7" s="64" t="s">
        <v>111</v>
      </c>
      <c r="CP7" s="64" t="s">
        <v>111</v>
      </c>
      <c r="CQ7" s="64" t="s">
        <v>111</v>
      </c>
      <c r="CR7" s="64" t="s">
        <v>111</v>
      </c>
      <c r="CS7" s="64" t="s">
        <v>111</v>
      </c>
      <c r="CT7" s="64" t="s">
        <v>111</v>
      </c>
      <c r="CU7" s="64" t="s">
        <v>111</v>
      </c>
      <c r="CV7" s="64" t="s">
        <v>111</v>
      </c>
      <c r="CW7" s="64" t="s">
        <v>111</v>
      </c>
      <c r="CX7" s="64" t="s">
        <v>109</v>
      </c>
      <c r="CY7" s="61"/>
      <c r="CZ7" s="64">
        <f>CZ8</f>
        <v>870.6</v>
      </c>
      <c r="DA7" s="64">
        <f t="shared" ref="DA7:DI7" si="16">DA8</f>
        <v>675.5</v>
      </c>
      <c r="DB7" s="64">
        <f t="shared" si="16"/>
        <v>483.5</v>
      </c>
      <c r="DC7" s="64">
        <f t="shared" si="16"/>
        <v>285.8</v>
      </c>
      <c r="DD7" s="64">
        <f t="shared" si="16"/>
        <v>179.9</v>
      </c>
      <c r="DE7" s="64">
        <f t="shared" si="16"/>
        <v>280</v>
      </c>
      <c r="DF7" s="64">
        <f t="shared" si="16"/>
        <v>239.6</v>
      </c>
      <c r="DG7" s="64">
        <f t="shared" si="16"/>
        <v>224.1</v>
      </c>
      <c r="DH7" s="64">
        <f t="shared" si="16"/>
        <v>152.5</v>
      </c>
      <c r="DI7" s="64">
        <f t="shared" si="16"/>
        <v>1239.2</v>
      </c>
      <c r="DJ7" s="61"/>
      <c r="DK7" s="64">
        <f>DK8</f>
        <v>68.5</v>
      </c>
      <c r="DL7" s="64">
        <f t="shared" ref="DL7:DT7" si="17">DL8</f>
        <v>72.8</v>
      </c>
      <c r="DM7" s="64">
        <f t="shared" si="17"/>
        <v>76.3</v>
      </c>
      <c r="DN7" s="64">
        <f t="shared" si="17"/>
        <v>111.9</v>
      </c>
      <c r="DO7" s="64">
        <f t="shared" si="17"/>
        <v>113.5</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122106</v>
      </c>
      <c r="D8" s="67">
        <v>47</v>
      </c>
      <c r="E8" s="67">
        <v>14</v>
      </c>
      <c r="F8" s="67">
        <v>0</v>
      </c>
      <c r="G8" s="67">
        <v>1</v>
      </c>
      <c r="H8" s="67" t="s">
        <v>113</v>
      </c>
      <c r="I8" s="67" t="s">
        <v>114</v>
      </c>
      <c r="J8" s="67" t="s">
        <v>115</v>
      </c>
      <c r="K8" s="67" t="s">
        <v>116</v>
      </c>
      <c r="L8" s="67" t="s">
        <v>117</v>
      </c>
      <c r="M8" s="67" t="s">
        <v>118</v>
      </c>
      <c r="N8" s="67" t="s">
        <v>119</v>
      </c>
      <c r="O8" s="68" t="s">
        <v>120</v>
      </c>
      <c r="P8" s="69" t="s">
        <v>121</v>
      </c>
      <c r="Q8" s="69" t="s">
        <v>122</v>
      </c>
      <c r="R8" s="70">
        <v>28</v>
      </c>
      <c r="S8" s="69" t="s">
        <v>123</v>
      </c>
      <c r="T8" s="69" t="s">
        <v>124</v>
      </c>
      <c r="U8" s="70">
        <v>3288</v>
      </c>
      <c r="V8" s="70">
        <v>252</v>
      </c>
      <c r="W8" s="70">
        <v>200</v>
      </c>
      <c r="X8" s="69" t="s">
        <v>125</v>
      </c>
      <c r="Y8" s="71">
        <v>45.7</v>
      </c>
      <c r="Z8" s="71">
        <v>51.9</v>
      </c>
      <c r="AA8" s="71">
        <v>65</v>
      </c>
      <c r="AB8" s="71">
        <v>51.1</v>
      </c>
      <c r="AC8" s="71">
        <v>55.7</v>
      </c>
      <c r="AD8" s="71">
        <v>218.5</v>
      </c>
      <c r="AE8" s="71">
        <v>151.19999999999999</v>
      </c>
      <c r="AF8" s="71">
        <v>212.4</v>
      </c>
      <c r="AG8" s="71">
        <v>243</v>
      </c>
      <c r="AH8" s="71">
        <v>218.2</v>
      </c>
      <c r="AI8" s="68">
        <v>619.1</v>
      </c>
      <c r="AJ8" s="71">
        <v>10.7</v>
      </c>
      <c r="AK8" s="71">
        <v>13</v>
      </c>
      <c r="AL8" s="71">
        <v>30.1</v>
      </c>
      <c r="AM8" s="71">
        <v>0</v>
      </c>
      <c r="AN8" s="71">
        <v>0</v>
      </c>
      <c r="AO8" s="71">
        <v>4.7</v>
      </c>
      <c r="AP8" s="71">
        <v>4</v>
      </c>
      <c r="AQ8" s="71">
        <v>2.4</v>
      </c>
      <c r="AR8" s="71">
        <v>2.2999999999999998</v>
      </c>
      <c r="AS8" s="71">
        <v>1.5</v>
      </c>
      <c r="AT8" s="68">
        <v>2.2999999999999998</v>
      </c>
      <c r="AU8" s="72">
        <v>147</v>
      </c>
      <c r="AV8" s="72">
        <v>164</v>
      </c>
      <c r="AW8" s="72">
        <v>456</v>
      </c>
      <c r="AX8" s="72">
        <v>0</v>
      </c>
      <c r="AY8" s="72">
        <v>0</v>
      </c>
      <c r="AZ8" s="72">
        <v>46</v>
      </c>
      <c r="BA8" s="72">
        <v>39</v>
      </c>
      <c r="BB8" s="72">
        <v>25</v>
      </c>
      <c r="BC8" s="72">
        <v>23</v>
      </c>
      <c r="BD8" s="72">
        <v>11</v>
      </c>
      <c r="BE8" s="72">
        <v>17</v>
      </c>
      <c r="BF8" s="71">
        <v>-38.200000000000003</v>
      </c>
      <c r="BG8" s="71">
        <v>-24.2</v>
      </c>
      <c r="BH8" s="71">
        <v>-67.8</v>
      </c>
      <c r="BI8" s="71">
        <v>0.6</v>
      </c>
      <c r="BJ8" s="71">
        <v>8.1</v>
      </c>
      <c r="BK8" s="71">
        <v>33.200000000000003</v>
      </c>
      <c r="BL8" s="71">
        <v>29.6</v>
      </c>
      <c r="BM8" s="71">
        <v>29.2</v>
      </c>
      <c r="BN8" s="71">
        <v>30.4</v>
      </c>
      <c r="BO8" s="71">
        <v>5.8</v>
      </c>
      <c r="BP8" s="68">
        <v>20.8</v>
      </c>
      <c r="BQ8" s="72">
        <v>-2359</v>
      </c>
      <c r="BR8" s="72">
        <v>-8668</v>
      </c>
      <c r="BS8" s="72">
        <v>-26218</v>
      </c>
      <c r="BT8" s="73">
        <v>-1448</v>
      </c>
      <c r="BU8" s="73">
        <v>3040</v>
      </c>
      <c r="BV8" s="72">
        <v>37496</v>
      </c>
      <c r="BW8" s="72">
        <v>31888</v>
      </c>
      <c r="BX8" s="72">
        <v>13314</v>
      </c>
      <c r="BY8" s="72">
        <v>28825</v>
      </c>
      <c r="BZ8" s="72">
        <v>26838</v>
      </c>
      <c r="CA8" s="70">
        <v>14290</v>
      </c>
      <c r="CB8" s="71" t="s">
        <v>117</v>
      </c>
      <c r="CC8" s="71" t="s">
        <v>117</v>
      </c>
      <c r="CD8" s="71" t="s">
        <v>117</v>
      </c>
      <c r="CE8" s="71" t="s">
        <v>117</v>
      </c>
      <c r="CF8" s="71" t="s">
        <v>117</v>
      </c>
      <c r="CG8" s="71" t="s">
        <v>117</v>
      </c>
      <c r="CH8" s="71" t="s">
        <v>117</v>
      </c>
      <c r="CI8" s="71" t="s">
        <v>117</v>
      </c>
      <c r="CJ8" s="71" t="s">
        <v>117</v>
      </c>
      <c r="CK8" s="71" t="s">
        <v>117</v>
      </c>
      <c r="CL8" s="68" t="s">
        <v>117</v>
      </c>
      <c r="CM8" s="70">
        <v>108492</v>
      </c>
      <c r="CN8" s="70">
        <v>0</v>
      </c>
      <c r="CO8" s="71" t="s">
        <v>117</v>
      </c>
      <c r="CP8" s="71" t="s">
        <v>117</v>
      </c>
      <c r="CQ8" s="71" t="s">
        <v>117</v>
      </c>
      <c r="CR8" s="71" t="s">
        <v>117</v>
      </c>
      <c r="CS8" s="71" t="s">
        <v>117</v>
      </c>
      <c r="CT8" s="71" t="s">
        <v>117</v>
      </c>
      <c r="CU8" s="71" t="s">
        <v>117</v>
      </c>
      <c r="CV8" s="71" t="s">
        <v>117</v>
      </c>
      <c r="CW8" s="71" t="s">
        <v>117</v>
      </c>
      <c r="CX8" s="71" t="s">
        <v>117</v>
      </c>
      <c r="CY8" s="68" t="s">
        <v>117</v>
      </c>
      <c r="CZ8" s="71">
        <v>870.6</v>
      </c>
      <c r="DA8" s="71">
        <v>675.5</v>
      </c>
      <c r="DB8" s="71">
        <v>483.5</v>
      </c>
      <c r="DC8" s="71">
        <v>285.8</v>
      </c>
      <c r="DD8" s="71">
        <v>179.9</v>
      </c>
      <c r="DE8" s="71">
        <v>280</v>
      </c>
      <c r="DF8" s="71">
        <v>239.6</v>
      </c>
      <c r="DG8" s="71">
        <v>224.1</v>
      </c>
      <c r="DH8" s="71">
        <v>152.5</v>
      </c>
      <c r="DI8" s="71">
        <v>1239.2</v>
      </c>
      <c r="DJ8" s="68">
        <v>425.4</v>
      </c>
      <c r="DK8" s="71">
        <v>68.5</v>
      </c>
      <c r="DL8" s="71">
        <v>72.8</v>
      </c>
      <c r="DM8" s="71">
        <v>76.3</v>
      </c>
      <c r="DN8" s="71">
        <v>111.9</v>
      </c>
      <c r="DO8" s="71">
        <v>113.5</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2021-01-20T05:16:04Z</cp:lastPrinted>
  <dcterms:created xsi:type="dcterms:W3CDTF">2020-12-04T03:27:48Z</dcterms:created>
  <dcterms:modified xsi:type="dcterms:W3CDTF">2021-02-22T04:58:25Z</dcterms:modified>
  <cp:category/>
</cp:coreProperties>
</file>