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1 公共\"/>
    </mc:Choice>
  </mc:AlternateContent>
  <workbookProtection workbookAlgorithmName="SHA-512" workbookHashValue="Whncf3FzbAIHA2mvzQ01jaEtX8wkw4U7yH8cwUhScCwKjPGBrnsRSbz/zA7SIrhBGNuOfOXerrstFwroKvcf6Q==" workbookSaltValue="36AjBtk2fScnNXJpJwP5Xg==" workbookSpinCount="100000" lockStructure="1"/>
  <bookViews>
    <workbookView xWindow="0" yWindow="0" windowWidth="20490" windowHeight="745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Q6" i="5"/>
  <c r="W10" i="4" s="1"/>
  <c r="P6" i="5"/>
  <c r="O6" i="5"/>
  <c r="N6" i="5"/>
  <c r="B10" i="4" s="1"/>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K85" i="4"/>
  <c r="J85" i="4"/>
  <c r="I85" i="4"/>
  <c r="H85" i="4"/>
  <c r="BB10" i="4"/>
  <c r="AT10" i="4"/>
  <c r="AD10" i="4"/>
  <c r="P10" i="4"/>
  <c r="I10" i="4"/>
  <c r="AT8" i="4"/>
  <c r="W8" i="4"/>
  <c r="I8" i="4"/>
  <c r="B6"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<sst xmlns="http://schemas.openxmlformats.org/spreadsheetml/2006/main" count="319" uniqueCount="117">
  <si>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</si>
  <si>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</si>
  <si>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</si>
  <si>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</si>
  <si>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</si>
  <si>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</si>
  <si>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</si>
  <si>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</si>
  <si>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</si>
  <si>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</si>
  <si>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</si>
  <si>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</si>
  <si>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</si>
  <si>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</si>
  <si>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</si>
  <si>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</si>
  <si>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</si>
  <si>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</si>
  <si>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</si>
  <si>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</si>
  <si>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</si>
  <si>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</si>
  <si>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</si>
  <si>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</si>
  <si>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</si>
  <si>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</si>
  <si>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</si>
  <si>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</si>
  <si>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</si>
  <si>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</si>
  <si>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</si>
  <si>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</si>
  <si>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</si>
  <si>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</si>
  <si>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</si>
  <si>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</si>
  <si>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</si>
  <si>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</si>
  <si>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</si>
  <si>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</si>
  <si>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</si>
  <si>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</si>
  <si>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</si>
  <si>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</si>
  <si>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</si>
  <si>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</si>
  <si>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</si>
  <si>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</si>
  <si>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</si>
  <si>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</si>
  <si>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</si>
  <si>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</si>
  <si>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</si>
  <si>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</si>
  <si>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</si>
  <si>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</si>
  <si>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</si>
  <si>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</si>
  <si>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</si>
  <si>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</si>
  <si>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</si>
  <si>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</si>
  <si>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</si>
  <si>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</si>
  <si>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</si>
  <si>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</si>
  <si>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</si>
  <si>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</si>
  <si>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</si>
  <si>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</si>
  <si>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</si>
  <si>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</si>
  <si>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</si>
  <si>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</si>
  <si>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</si>
  <si>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</si>
  <si>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</si>
  <si>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</si>
  <si>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</si>
  <si>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</si>
  <si>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</si>
  <si>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</si>
  <si>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</si>
  <si>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</si>
  <si>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</si>
  <si>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</si>
  <si>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</si>
  <si>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</si>
  <si>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</si>
  <si>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</si>
  <si>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</si>
  <si>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</si>
  <si>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</si>
  <si>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</si>
  <si>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</si>
  <si>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</si>
  <si>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茂原市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</si>
  <si>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</si>
  <si>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</si>
  <si>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</si>
  <si>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</si>
  <si>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</si>
  <si>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</si>
  <si>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</si>
  <si>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</si>
  <si>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</si>
  <si>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</si>
  <si>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</si>
  <si>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</si>
  <si>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</si>
  <si>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</si>
  <si>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</si>
  <si>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</si>
  <si>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</si>
  <si>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①経常収支比率については、100％を超えているが、更なる費用の削減などにより更新等に充てる財源の確保に努める。
③流動比率については、施設の老朽化対策のために借り入れた企業債等の影響もあり、類似団体よりやや低い。より意識的な経営改善を図っていきたい。
⑤経費回収率については、水害の影響で処理場の機能が低下し、汚水処理費が一時的に減少したことにより高くなっているが、例年は100％前後を推移しており、使用料水準は適正であると考えられる。
⑥汚泥処理原価については、前述の汚水処理費の一時的減少により低く抑えられているが、例年は類似団体よりも高いため、維持管理費の削減及び有収水量の確保に努める。
⑦施設利用率については、全国平均値及び類似団体と比較して上回っており、施設の利用状況は適正であると考えられる。
⑧水洗化率については、全国平均値及び類似団体と比較してやや下回っており、水洗化促進の取組を継続し、向上に努める。
</t>
    <rPh sb="1" eb="3">
      <t>ケイジョウ</t>
    </rPh>
    <rPh sb="3" eb="5">
      <t>シュウシ</t>
    </rPh>
    <rPh sb="5" eb="7">
      <t>ヒリツ</t>
    </rPh>
    <rPh sb="18" eb="19">
      <t>コ</t>
    </rPh>
    <rPh sb="25" eb="26">
      <t>サラ</t>
    </rPh>
    <rPh sb="28" eb="30">
      <t>ヒヨウ</t>
    </rPh>
    <rPh sb="31" eb="33">
      <t>サクゲン</t>
    </rPh>
    <rPh sb="38" eb="40">
      <t>コウシン</t>
    </rPh>
    <rPh sb="40" eb="41">
      <t>トウ</t>
    </rPh>
    <rPh sb="42" eb="43">
      <t>ア</t>
    </rPh>
    <rPh sb="45" eb="47">
      <t>ザイゲン</t>
    </rPh>
    <rPh sb="48" eb="50">
      <t>カクホ</t>
    </rPh>
    <rPh sb="51" eb="52">
      <t>ツト</t>
    </rPh>
    <rPh sb="57" eb="59">
      <t>リュウドウ</t>
    </rPh>
    <rPh sb="59" eb="61">
      <t>ヒリツ</t>
    </rPh>
    <rPh sb="95" eb="97">
      <t>ルイジ</t>
    </rPh>
    <rPh sb="97" eb="99">
      <t>ダンタイ</t>
    </rPh>
    <rPh sb="103" eb="104">
      <t>ヒク</t>
    </rPh>
    <rPh sb="108" eb="111">
      <t>イシキテキ</t>
    </rPh>
    <rPh sb="112" eb="114">
      <t>ケイエイ</t>
    </rPh>
    <rPh sb="114" eb="116">
      <t>カイゼン</t>
    </rPh>
    <rPh sb="117" eb="118">
      <t>ハカ</t>
    </rPh>
    <rPh sb="127" eb="129">
      <t>ケイヒ</t>
    </rPh>
    <rPh sb="129" eb="131">
      <t>カイシュウ</t>
    </rPh>
    <rPh sb="131" eb="132">
      <t>リツ</t>
    </rPh>
    <rPh sb="138" eb="140">
      <t>スイガイ</t>
    </rPh>
    <rPh sb="141" eb="143">
      <t>エイキョウ</t>
    </rPh>
    <rPh sb="144" eb="147">
      <t>ショリジョウ</t>
    </rPh>
    <rPh sb="148" eb="150">
      <t>キノウ</t>
    </rPh>
    <rPh sb="151" eb="153">
      <t>テイカ</t>
    </rPh>
    <rPh sb="155" eb="157">
      <t>オスイ</t>
    </rPh>
    <rPh sb="157" eb="159">
      <t>ショリ</t>
    </rPh>
    <rPh sb="159" eb="160">
      <t>ヒ</t>
    </rPh>
    <rPh sb="161" eb="164">
      <t>イチジテキ</t>
    </rPh>
    <rPh sb="165" eb="167">
      <t>ゲンショウ</t>
    </rPh>
    <rPh sb="174" eb="175">
      <t>タカ</t>
    </rPh>
    <rPh sb="183" eb="185">
      <t>レイネン</t>
    </rPh>
    <rPh sb="190" eb="192">
      <t>ゼンゴ</t>
    </rPh>
    <rPh sb="193" eb="195">
      <t>スイイ</t>
    </rPh>
    <rPh sb="200" eb="203">
      <t>シヨウリョウ</t>
    </rPh>
    <rPh sb="203" eb="205">
      <t>スイジュン</t>
    </rPh>
    <rPh sb="206" eb="208">
      <t>テキセイ</t>
    </rPh>
    <rPh sb="212" eb="213">
      <t>カンガ</t>
    </rPh>
    <rPh sb="220" eb="222">
      <t>オデイ</t>
    </rPh>
    <rPh sb="222" eb="224">
      <t>ショリ</t>
    </rPh>
    <rPh sb="224" eb="226">
      <t>ゲンカ</t>
    </rPh>
    <rPh sb="232" eb="234">
      <t>ゼンジュツ</t>
    </rPh>
    <rPh sb="249" eb="250">
      <t>ヒク</t>
    </rPh>
    <rPh sb="251" eb="252">
      <t>オサ</t>
    </rPh>
    <rPh sb="260" eb="262">
      <t>レイネン</t>
    </rPh>
    <rPh sb="263" eb="265">
      <t>ルイジ</t>
    </rPh>
    <rPh sb="265" eb="267">
      <t>ダンタイ</t>
    </rPh>
    <rPh sb="270" eb="271">
      <t>タカ</t>
    </rPh>
    <rPh sb="275" eb="277">
      <t>イジ</t>
    </rPh>
    <rPh sb="277" eb="280">
      <t>カンリヒ</t>
    </rPh>
    <rPh sb="281" eb="283">
      <t>サクゲン</t>
    </rPh>
    <rPh sb="283" eb="284">
      <t>オヨ</t>
    </rPh>
    <rPh sb="285" eb="287">
      <t>ユウシュウ</t>
    </rPh>
    <rPh sb="287" eb="289">
      <t>スイリョウ</t>
    </rPh>
    <rPh sb="290" eb="292">
      <t>カクホ</t>
    </rPh>
    <rPh sb="293" eb="294">
      <t>ツト</t>
    </rPh>
    <rPh sb="299" eb="301">
      <t>シセツ</t>
    </rPh>
    <rPh sb="301" eb="303">
      <t>リヨウ</t>
    </rPh>
    <rPh sb="303" eb="304">
      <t>リツ</t>
    </rPh>
    <rPh sb="310" eb="312">
      <t>ゼンコク</t>
    </rPh>
    <rPh sb="312" eb="315">
      <t>ヘイキンチ</t>
    </rPh>
    <rPh sb="315" eb="316">
      <t>オヨ</t>
    </rPh>
    <rPh sb="317" eb="319">
      <t>ルイジ</t>
    </rPh>
    <rPh sb="319" eb="321">
      <t>ダンタイ</t>
    </rPh>
    <rPh sb="322" eb="324">
      <t>ヒカク</t>
    </rPh>
    <rPh sb="326" eb="328">
      <t>ウワマワ</t>
    </rPh>
    <rPh sb="333" eb="335">
      <t>シセツ</t>
    </rPh>
    <rPh sb="336" eb="338">
      <t>リヨウ</t>
    </rPh>
    <rPh sb="338" eb="340">
      <t>ジョウキョウ</t>
    </rPh>
    <rPh sb="341" eb="343">
      <t>テキセイ</t>
    </rPh>
    <rPh sb="347" eb="348">
      <t>カンガ</t>
    </rPh>
    <rPh sb="355" eb="358">
      <t>スイセンカ</t>
    </rPh>
    <rPh sb="358" eb="359">
      <t>リツ</t>
    </rPh>
    <rPh sb="383" eb="385">
      <t>シタマワ</t>
    </rPh>
    <rPh sb="390" eb="393">
      <t>スイセンカ</t>
    </rPh>
    <rPh sb="393" eb="395">
      <t>ソクシン</t>
    </rPh>
    <rPh sb="396" eb="398">
      <t>トリクミ</t>
    </rPh>
    <rPh sb="399" eb="401">
      <t>ケイゾク</t>
    </rPh>
    <rPh sb="403" eb="405">
      <t>コウジョウ</t>
    </rPh>
    <rPh sb="406" eb="407">
      <t>ツト</t>
    </rPh>
    <phoneticPr fontId="4"/>
  </si>
  <si>
    <t>令和元年度の水害により指標の数値が多少変動しているが、経年比較や類似団体との比較等により現在の置かれている状況を把握・分析し、経営の健全化に努めていく。</t>
    <rPh sb="0" eb="2">
      <t>レイワ</t>
    </rPh>
    <rPh sb="2" eb="4">
      <t>ガンネン</t>
    </rPh>
    <rPh sb="4" eb="5">
      <t>ド</t>
    </rPh>
    <rPh sb="6" eb="8">
      <t>スイガイ</t>
    </rPh>
    <rPh sb="11" eb="13">
      <t>シヒョウ</t>
    </rPh>
    <rPh sb="14" eb="16">
      <t>スウチ</t>
    </rPh>
    <rPh sb="17" eb="19">
      <t>タショウ</t>
    </rPh>
    <rPh sb="19" eb="21">
      <t>ヘンドウ</t>
    </rPh>
    <rPh sb="27" eb="29">
      <t>ケイネン</t>
    </rPh>
    <rPh sb="29" eb="31">
      <t>ヒカク</t>
    </rPh>
    <rPh sb="32" eb="34">
      <t>ルイジ</t>
    </rPh>
    <rPh sb="34" eb="36">
      <t>ダンタイ</t>
    </rPh>
    <rPh sb="38" eb="40">
      <t>ヒカク</t>
    </rPh>
    <rPh sb="40" eb="41">
      <t>トウ</t>
    </rPh>
    <rPh sb="44" eb="46">
      <t>ゲンザイ</t>
    </rPh>
    <rPh sb="47" eb="48">
      <t>オ</t>
    </rPh>
    <rPh sb="53" eb="55">
      <t>ジョウキョウ</t>
    </rPh>
    <rPh sb="56" eb="58">
      <t>ハアク</t>
    </rPh>
    <rPh sb="59" eb="61">
      <t>ブンセキ</t>
    </rPh>
    <rPh sb="63" eb="65">
      <t>ケイエイ</t>
    </rPh>
    <rPh sb="66" eb="69">
      <t>ケンゼンカ</t>
    </rPh>
    <rPh sb="70" eb="71">
      <t>ツト</t>
    </rPh>
    <phoneticPr fontId="4"/>
  </si>
  <si>
    <t>昭和47年に供用開始して以降、48年が経過していることから処理場やポンプ場の設備及び管渠等の老朽化が進行している。このことから、過年度の長寿命化計画により適切に改築を実施しており、平成30年度からはストックマネジメント計画に基づき、下水道施設全体の一体的な改築更新により老朽化対策を実施している。</t>
    <rPh sb="0" eb="2">
      <t>ショウワ</t>
    </rPh>
    <rPh sb="4" eb="5">
      <t>ネン</t>
    </rPh>
    <rPh sb="6" eb="8">
      <t>キョウヨウ</t>
    </rPh>
    <rPh sb="8" eb="10">
      <t>カイシ</t>
    </rPh>
    <rPh sb="12" eb="14">
      <t>イコウ</t>
    </rPh>
    <rPh sb="17" eb="18">
      <t>ネン</t>
    </rPh>
    <rPh sb="19" eb="21">
      <t>ケイカ</t>
    </rPh>
    <rPh sb="29" eb="32">
      <t>ショリジョウ</t>
    </rPh>
    <rPh sb="36" eb="37">
      <t>ジョウ</t>
    </rPh>
    <rPh sb="38" eb="40">
      <t>セツビ</t>
    </rPh>
    <rPh sb="40" eb="41">
      <t>オヨ</t>
    </rPh>
    <rPh sb="42" eb="44">
      <t>カンキョ</t>
    </rPh>
    <rPh sb="44" eb="45">
      <t>トウ</t>
    </rPh>
    <rPh sb="46" eb="49">
      <t>ロウキュウカ</t>
    </rPh>
    <rPh sb="50" eb="52">
      <t>シンコウ</t>
    </rPh>
    <rPh sb="64" eb="67">
      <t>カネンド</t>
    </rPh>
    <rPh sb="68" eb="72">
      <t>チョウジュミョウカ</t>
    </rPh>
    <rPh sb="72" eb="74">
      <t>ケイカク</t>
    </rPh>
    <rPh sb="77" eb="79">
      <t>テキセツ</t>
    </rPh>
    <rPh sb="80" eb="82">
      <t>カイチク</t>
    </rPh>
    <rPh sb="83" eb="85">
      <t>ジッシ</t>
    </rPh>
    <rPh sb="90" eb="92">
      <t>ヘイセイ</t>
    </rPh>
    <rPh sb="94" eb="96">
      <t>ネンド</t>
    </rPh>
    <rPh sb="109" eb="111">
      <t>ケイカク</t>
    </rPh>
    <rPh sb="112" eb="113">
      <t>モト</t>
    </rPh>
    <rPh sb="116" eb="119">
      <t>ゲスイドウ</t>
    </rPh>
    <rPh sb="119" eb="121">
      <t>シセツ</t>
    </rPh>
    <rPh sb="121" eb="123">
      <t>ゼンタイ</t>
    </rPh>
    <rPh sb="124" eb="127">
      <t>イッタイテキ</t>
    </rPh>
    <rPh sb="128" eb="130">
      <t>カイチク</t>
    </rPh>
    <rPh sb="130" eb="132">
      <t>コウシン</t>
    </rPh>
    <rPh sb="135" eb="138">
      <t>ロウキュウカ</t>
    </rPh>
    <rPh sb="138" eb="140">
      <t>タイサク</t>
    </rPh>
    <rPh sb="141" eb="143">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</si>
</sst>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0.2</c:v>
                </c:pt>
              </c:numCache>
            </c:numRef>
          </c:val>
          <c:extLst>
            <c:ext xmlns:c16="http://schemas.microsoft.com/office/drawing/2014/chart" uri="{C3380CC4-5D6E-409C-BE32-E72D297353CC}">
              <c16:uniqueId val="{00000000-7C20-4D23-8C5B-B53FEDF15D3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7C20-4D23-8C5B-B53FEDF15D3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96.16</c:v>
                </c:pt>
              </c:numCache>
            </c:numRef>
          </c:val>
          <c:extLst>
            <c:ext xmlns:c16="http://schemas.microsoft.com/office/drawing/2014/chart" uri="{C3380CC4-5D6E-409C-BE32-E72D297353CC}">
              <c16:uniqueId val="{00000000-5780-40A9-9D10-38B893D5B5F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68.31</c:v>
                </c:pt>
              </c:numCache>
            </c:numRef>
          </c:val>
          <c:smooth val="0"/>
          <c:extLst>
            <c:ext xmlns:c16="http://schemas.microsoft.com/office/drawing/2014/chart" uri="{C3380CC4-5D6E-409C-BE32-E72D297353CC}">
              <c16:uniqueId val="{00000001-5780-40A9-9D10-38B893D5B5F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92.6</c:v>
                </c:pt>
              </c:numCache>
            </c:numRef>
          </c:val>
          <c:extLst>
            <c:ext xmlns:c16="http://schemas.microsoft.com/office/drawing/2014/chart" uri="{C3380CC4-5D6E-409C-BE32-E72D297353CC}">
              <c16:uniqueId val="{00000000-E2F4-4B5C-BE82-87B6126ED80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92.62</c:v>
                </c:pt>
              </c:numCache>
            </c:numRef>
          </c:val>
          <c:smooth val="0"/>
          <c:extLst>
            <c:ext xmlns:c16="http://schemas.microsoft.com/office/drawing/2014/chart" uri="{C3380CC4-5D6E-409C-BE32-E72D297353CC}">
              <c16:uniqueId val="{00000001-E2F4-4B5C-BE82-87B6126ED80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108.35</c:v>
                </c:pt>
              </c:numCache>
            </c:numRef>
          </c:val>
          <c:extLst>
            <c:ext xmlns:c16="http://schemas.microsoft.com/office/drawing/2014/chart" uri="{C3380CC4-5D6E-409C-BE32-E72D297353CC}">
              <c16:uniqueId val="{00000000-5998-47D1-A9C1-EC7BF41ADD6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106.99</c:v>
                </c:pt>
              </c:numCache>
            </c:numRef>
          </c:val>
          <c:smooth val="0"/>
          <c:extLst>
            <c:ext xmlns:c16="http://schemas.microsoft.com/office/drawing/2014/chart" uri="{C3380CC4-5D6E-409C-BE32-E72D297353CC}">
              <c16:uniqueId val="{00000001-5998-47D1-A9C1-EC7BF41ADD6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5.22</c:v>
                </c:pt>
              </c:numCache>
            </c:numRef>
          </c:val>
          <c:extLst>
            <c:ext xmlns:c16="http://schemas.microsoft.com/office/drawing/2014/chart" uri="{C3380CC4-5D6E-409C-BE32-E72D297353CC}">
              <c16:uniqueId val="{00000000-5EB8-4AE3-9DD3-45E16AAF829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26.36</c:v>
                </c:pt>
              </c:numCache>
            </c:numRef>
          </c:val>
          <c:smooth val="0"/>
          <c:extLst>
            <c:ext xmlns:c16="http://schemas.microsoft.com/office/drawing/2014/chart" uri="{C3380CC4-5D6E-409C-BE32-E72D297353CC}">
              <c16:uniqueId val="{00000001-5EB8-4AE3-9DD3-45E16AAF829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5.0599999999999996</c:v>
                </c:pt>
              </c:numCache>
            </c:numRef>
          </c:val>
          <c:extLst>
            <c:ext xmlns:c16="http://schemas.microsoft.com/office/drawing/2014/chart" uri="{C3380CC4-5D6E-409C-BE32-E72D297353CC}">
              <c16:uniqueId val="{00000000-5FE7-48F2-B840-F4CBE534D12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1.43</c:v>
                </c:pt>
              </c:numCache>
            </c:numRef>
          </c:val>
          <c:smooth val="0"/>
          <c:extLst>
            <c:ext xmlns:c16="http://schemas.microsoft.com/office/drawing/2014/chart" uri="{C3380CC4-5D6E-409C-BE32-E72D297353CC}">
              <c16:uniqueId val="{00000001-5FE7-48F2-B840-F4CBE534D12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89C-408D-95BA-0019D1115C3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7.42</c:v>
                </c:pt>
              </c:numCache>
            </c:numRef>
          </c:val>
          <c:smooth val="0"/>
          <c:extLst>
            <c:ext xmlns:c16="http://schemas.microsoft.com/office/drawing/2014/chart" uri="{C3380CC4-5D6E-409C-BE32-E72D297353CC}">
              <c16:uniqueId val="{00000001-B89C-408D-95BA-0019D1115C3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60.91</c:v>
                </c:pt>
              </c:numCache>
            </c:numRef>
          </c:val>
          <c:extLst>
            <c:ext xmlns:c16="http://schemas.microsoft.com/office/drawing/2014/chart" uri="{C3380CC4-5D6E-409C-BE32-E72D297353CC}">
              <c16:uniqueId val="{00000000-F835-46A9-AEF9-537C38035E4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68.180000000000007</c:v>
                </c:pt>
              </c:numCache>
            </c:numRef>
          </c:val>
          <c:smooth val="0"/>
          <c:extLst>
            <c:ext xmlns:c16="http://schemas.microsoft.com/office/drawing/2014/chart" uri="{C3380CC4-5D6E-409C-BE32-E72D297353CC}">
              <c16:uniqueId val="{00000001-F835-46A9-AEF9-537C38035E4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489.18</c:v>
                </c:pt>
              </c:numCache>
            </c:numRef>
          </c:val>
          <c:extLst>
            <c:ext xmlns:c16="http://schemas.microsoft.com/office/drawing/2014/chart" uri="{C3380CC4-5D6E-409C-BE32-E72D297353CC}">
              <c16:uniqueId val="{00000000-E555-430E-BFB0-2275592A155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847.44</c:v>
                </c:pt>
              </c:numCache>
            </c:numRef>
          </c:val>
          <c:smooth val="0"/>
          <c:extLst>
            <c:ext xmlns:c16="http://schemas.microsoft.com/office/drawing/2014/chart" uri="{C3380CC4-5D6E-409C-BE32-E72D297353CC}">
              <c16:uniqueId val="{00000001-E555-430E-BFB0-2275592A155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139.57</c:v>
                </c:pt>
              </c:numCache>
            </c:numRef>
          </c:val>
          <c:extLst>
            <c:ext xmlns:c16="http://schemas.microsoft.com/office/drawing/2014/chart" uri="{C3380CC4-5D6E-409C-BE32-E72D297353CC}">
              <c16:uniqueId val="{00000000-8FD4-4CA5-A370-FC725DE2D4B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94.69</c:v>
                </c:pt>
              </c:numCache>
            </c:numRef>
          </c:val>
          <c:smooth val="0"/>
          <c:extLst>
            <c:ext xmlns:c16="http://schemas.microsoft.com/office/drawing/2014/chart" uri="{C3380CC4-5D6E-409C-BE32-E72D297353CC}">
              <c16:uniqueId val="{00000001-8FD4-4CA5-A370-FC725DE2D4B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125.7</c:v>
                </c:pt>
              </c:numCache>
            </c:numRef>
          </c:val>
          <c:extLst>
            <c:ext xmlns:c16="http://schemas.microsoft.com/office/drawing/2014/chart" uri="{C3380CC4-5D6E-409C-BE32-E72D297353CC}">
              <c16:uniqueId val="{00000000-031C-4EAC-A5CF-310230E5B35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159.78</c:v>
                </c:pt>
              </c:numCache>
            </c:numRef>
          </c:val>
          <c:smooth val="0"/>
          <c:extLst>
            <c:ext xmlns:c16="http://schemas.microsoft.com/office/drawing/2014/chart" uri="{C3380CC4-5D6E-409C-BE32-E72D297353CC}">
              <c16:uniqueId val="{00000001-031C-4EAC-A5CF-310230E5B35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千葉県　茂原市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89128</v>
      </c>
      <c r="AM8" s="69"/>
      <c r="AN8" s="69"/>
      <c r="AO8" s="69"/>
      <c r="AP8" s="69"/>
      <c r="AQ8" s="69"/>
      <c r="AR8" s="69"/>
      <c r="AS8" s="69"/>
      <c r="AT8" s="68">
        <f>データ!T6</f>
        <v>99.92</v>
      </c>
      <c r="AU8" s="68"/>
      <c r="AV8" s="68"/>
      <c r="AW8" s="68"/>
      <c r="AX8" s="68"/>
      <c r="AY8" s="68"/>
      <c r="AZ8" s="68"/>
      <c r="BA8" s="68"/>
      <c r="BB8" s="68">
        <f>データ!U6</f>
        <v>891.99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71.67</v>
      </c>
      <c r="J10" s="68"/>
      <c r="K10" s="68"/>
      <c r="L10" s="68"/>
      <c r="M10" s="68"/>
      <c r="N10" s="68"/>
      <c r="O10" s="68"/>
      <c r="P10" s="68">
        <f>データ!P6</f>
        <v>34.619999999999997</v>
      </c>
      <c r="Q10" s="68"/>
      <c r="R10" s="68"/>
      <c r="S10" s="68"/>
      <c r="T10" s="68"/>
      <c r="U10" s="68"/>
      <c r="V10" s="68"/>
      <c r="W10" s="68">
        <f>データ!Q6</f>
        <v>68.349999999999994</v>
      </c>
      <c r="X10" s="68"/>
      <c r="Y10" s="68"/>
      <c r="Z10" s="68"/>
      <c r="AA10" s="68"/>
      <c r="AB10" s="68"/>
      <c r="AC10" s="68"/>
      <c r="AD10" s="69">
        <f>データ!R6</f>
        <v>3024</v>
      </c>
      <c r="AE10" s="69"/>
      <c r="AF10" s="69"/>
      <c r="AG10" s="69"/>
      <c r="AH10" s="69"/>
      <c r="AI10" s="69"/>
      <c r="AJ10" s="69"/>
      <c r="AK10" s="2"/>
      <c r="AL10" s="69">
        <f>データ!V6</f>
        <v>30706</v>
      </c>
      <c r="AM10" s="69"/>
      <c r="AN10" s="69"/>
      <c r="AO10" s="69"/>
      <c r="AP10" s="69"/>
      <c r="AQ10" s="69"/>
      <c r="AR10" s="69"/>
      <c r="AS10" s="69"/>
      <c r="AT10" s="68">
        <f>データ!W6</f>
        <v>8.25</v>
      </c>
      <c r="AU10" s="68"/>
      <c r="AV10" s="68"/>
      <c r="AW10" s="68"/>
      <c r="AX10" s="68"/>
      <c r="AY10" s="68"/>
      <c r="AZ10" s="68"/>
      <c r="BA10" s="68"/>
      <c r="BB10" s="68">
        <f>データ!X6</f>
        <v>3721.94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aTTKr05FoioooRAjNzSRLBjbuYnjelvG/hQhR5lT4spb26ZLR5c+By91Xunp0nENu7K3+iK81dAymwAqf7ESYg==" saltValue="BCtrCFl6ZACLjj4ORobYP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122106</v>
      </c>
      <c r="D6" s="33">
        <f t="shared" si="3"/>
        <v>46</v>
      </c>
      <c r="E6" s="33">
        <f t="shared" si="3"/>
        <v>17</v>
      </c>
      <c r="F6" s="33">
        <f t="shared" si="3"/>
        <v>1</v>
      </c>
      <c r="G6" s="33">
        <f t="shared" si="3"/>
        <v>0</v>
      </c>
      <c r="H6" s="33" t="str">
        <f t="shared" si="3"/>
        <v>千葉県　茂原市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71.67</v>
      </c>
      <c r="P6" s="34">
        <f t="shared" si="3"/>
        <v>34.619999999999997</v>
      </c>
      <c r="Q6" s="34">
        <f t="shared" si="3"/>
        <v>68.349999999999994</v>
      </c>
      <c r="R6" s="34">
        <f t="shared" si="3"/>
        <v>3024</v>
      </c>
      <c r="S6" s="34">
        <f t="shared" si="3"/>
        <v>89128</v>
      </c>
      <c r="T6" s="34">
        <f t="shared" si="3"/>
        <v>99.92</v>
      </c>
      <c r="U6" s="34">
        <f t="shared" si="3"/>
        <v>891.99</v>
      </c>
      <c r="V6" s="34">
        <f t="shared" si="3"/>
        <v>30706</v>
      </c>
      <c r="W6" s="34">
        <f t="shared" si="3"/>
        <v>8.25</v>
      </c>
      <c r="X6" s="34">
        <f t="shared" si="3"/>
        <v>3721.94</v>
      </c>
      <c r="Y6" s="35" t="str">
        <f>IF(Y7="",NA(),Y7)</f>
        <v>-</v>
      </c>
      <c r="Z6" s="35" t="str">
        <f t="shared" ref="Z6:AH6" si="4">IF(Z7="",NA(),Z7)</f>
        <v>-</v>
      </c>
      <c r="AA6" s="35" t="str">
        <f t="shared" si="4"/>
        <v>-</v>
      </c>
      <c r="AB6" s="35" t="str">
        <f t="shared" si="4"/>
        <v>-</v>
      </c>
      <c r="AC6" s="35">
        <f t="shared" si="4"/>
        <v>108.35</v>
      </c>
      <c r="AD6" s="35" t="str">
        <f t="shared" si="4"/>
        <v>-</v>
      </c>
      <c r="AE6" s="35" t="str">
        <f t="shared" si="4"/>
        <v>-</v>
      </c>
      <c r="AF6" s="35" t="str">
        <f t="shared" si="4"/>
        <v>-</v>
      </c>
      <c r="AG6" s="35" t="str">
        <f t="shared" si="4"/>
        <v>-</v>
      </c>
      <c r="AH6" s="35">
        <f t="shared" si="4"/>
        <v>106.99</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7.42</v>
      </c>
      <c r="AT6" s="34" t="str">
        <f>IF(AT7="","",IF(AT7="-","【-】","【"&amp;SUBSTITUTE(TEXT(AT7,"#,##0.00"),"-","△")&amp;"】"))</f>
        <v>【3.09】</v>
      </c>
      <c r="AU6" s="35" t="str">
        <f>IF(AU7="",NA(),AU7)</f>
        <v>-</v>
      </c>
      <c r="AV6" s="35" t="str">
        <f t="shared" ref="AV6:BD6" si="6">IF(AV7="",NA(),AV7)</f>
        <v>-</v>
      </c>
      <c r="AW6" s="35" t="str">
        <f t="shared" si="6"/>
        <v>-</v>
      </c>
      <c r="AX6" s="35" t="str">
        <f t="shared" si="6"/>
        <v>-</v>
      </c>
      <c r="AY6" s="35">
        <f t="shared" si="6"/>
        <v>60.91</v>
      </c>
      <c r="AZ6" s="35" t="str">
        <f t="shared" si="6"/>
        <v>-</v>
      </c>
      <c r="BA6" s="35" t="str">
        <f t="shared" si="6"/>
        <v>-</v>
      </c>
      <c r="BB6" s="35" t="str">
        <f t="shared" si="6"/>
        <v>-</v>
      </c>
      <c r="BC6" s="35" t="str">
        <f t="shared" si="6"/>
        <v>-</v>
      </c>
      <c r="BD6" s="35">
        <f t="shared" si="6"/>
        <v>68.180000000000007</v>
      </c>
      <c r="BE6" s="34" t="str">
        <f>IF(BE7="","",IF(BE7="-","【-】","【"&amp;SUBSTITUTE(TEXT(BE7,"#,##0.00"),"-","△")&amp;"】"))</f>
        <v>【69.54】</v>
      </c>
      <c r="BF6" s="35" t="str">
        <f>IF(BF7="",NA(),BF7)</f>
        <v>-</v>
      </c>
      <c r="BG6" s="35" t="str">
        <f t="shared" ref="BG6:BO6" si="7">IF(BG7="",NA(),BG7)</f>
        <v>-</v>
      </c>
      <c r="BH6" s="35" t="str">
        <f t="shared" si="7"/>
        <v>-</v>
      </c>
      <c r="BI6" s="35" t="str">
        <f t="shared" si="7"/>
        <v>-</v>
      </c>
      <c r="BJ6" s="35">
        <f t="shared" si="7"/>
        <v>489.18</v>
      </c>
      <c r="BK6" s="35" t="str">
        <f t="shared" si="7"/>
        <v>-</v>
      </c>
      <c r="BL6" s="35" t="str">
        <f t="shared" si="7"/>
        <v>-</v>
      </c>
      <c r="BM6" s="35" t="str">
        <f t="shared" si="7"/>
        <v>-</v>
      </c>
      <c r="BN6" s="35" t="str">
        <f t="shared" si="7"/>
        <v>-</v>
      </c>
      <c r="BO6" s="35">
        <f t="shared" si="7"/>
        <v>847.44</v>
      </c>
      <c r="BP6" s="34" t="str">
        <f>IF(BP7="","",IF(BP7="-","【-】","【"&amp;SUBSTITUTE(TEXT(BP7,"#,##0.00"),"-","△")&amp;"】"))</f>
        <v>【682.51】</v>
      </c>
      <c r="BQ6" s="35" t="str">
        <f>IF(BQ7="",NA(),BQ7)</f>
        <v>-</v>
      </c>
      <c r="BR6" s="35" t="str">
        <f t="shared" ref="BR6:BZ6" si="8">IF(BR7="",NA(),BR7)</f>
        <v>-</v>
      </c>
      <c r="BS6" s="35" t="str">
        <f t="shared" si="8"/>
        <v>-</v>
      </c>
      <c r="BT6" s="35" t="str">
        <f t="shared" si="8"/>
        <v>-</v>
      </c>
      <c r="BU6" s="35">
        <f t="shared" si="8"/>
        <v>139.57</v>
      </c>
      <c r="BV6" s="35" t="str">
        <f t="shared" si="8"/>
        <v>-</v>
      </c>
      <c r="BW6" s="35" t="str">
        <f t="shared" si="8"/>
        <v>-</v>
      </c>
      <c r="BX6" s="35" t="str">
        <f t="shared" si="8"/>
        <v>-</v>
      </c>
      <c r="BY6" s="35" t="str">
        <f t="shared" si="8"/>
        <v>-</v>
      </c>
      <c r="BZ6" s="35">
        <f t="shared" si="8"/>
        <v>94.69</v>
      </c>
      <c r="CA6" s="34" t="str">
        <f>IF(CA7="","",IF(CA7="-","【-】","【"&amp;SUBSTITUTE(TEXT(CA7,"#,##0.00"),"-","△")&amp;"】"))</f>
        <v>【100.34】</v>
      </c>
      <c r="CB6" s="35" t="str">
        <f>IF(CB7="",NA(),CB7)</f>
        <v>-</v>
      </c>
      <c r="CC6" s="35" t="str">
        <f t="shared" ref="CC6:CK6" si="9">IF(CC7="",NA(),CC7)</f>
        <v>-</v>
      </c>
      <c r="CD6" s="35" t="str">
        <f t="shared" si="9"/>
        <v>-</v>
      </c>
      <c r="CE6" s="35" t="str">
        <f t="shared" si="9"/>
        <v>-</v>
      </c>
      <c r="CF6" s="35">
        <f t="shared" si="9"/>
        <v>125.7</v>
      </c>
      <c r="CG6" s="35" t="str">
        <f t="shared" si="9"/>
        <v>-</v>
      </c>
      <c r="CH6" s="35" t="str">
        <f t="shared" si="9"/>
        <v>-</v>
      </c>
      <c r="CI6" s="35" t="str">
        <f t="shared" si="9"/>
        <v>-</v>
      </c>
      <c r="CJ6" s="35" t="str">
        <f t="shared" si="9"/>
        <v>-</v>
      </c>
      <c r="CK6" s="35">
        <f t="shared" si="9"/>
        <v>159.78</v>
      </c>
      <c r="CL6" s="34" t="str">
        <f>IF(CL7="","",IF(CL7="-","【-】","【"&amp;SUBSTITUTE(TEXT(CL7,"#,##0.00"),"-","△")&amp;"】"))</f>
        <v>【136.15】</v>
      </c>
      <c r="CM6" s="35" t="str">
        <f>IF(CM7="",NA(),CM7)</f>
        <v>-</v>
      </c>
      <c r="CN6" s="35" t="str">
        <f t="shared" ref="CN6:CV6" si="10">IF(CN7="",NA(),CN7)</f>
        <v>-</v>
      </c>
      <c r="CO6" s="35" t="str">
        <f t="shared" si="10"/>
        <v>-</v>
      </c>
      <c r="CP6" s="35" t="str">
        <f t="shared" si="10"/>
        <v>-</v>
      </c>
      <c r="CQ6" s="35">
        <f t="shared" si="10"/>
        <v>96.16</v>
      </c>
      <c r="CR6" s="35" t="str">
        <f t="shared" si="10"/>
        <v>-</v>
      </c>
      <c r="CS6" s="35" t="str">
        <f t="shared" si="10"/>
        <v>-</v>
      </c>
      <c r="CT6" s="35" t="str">
        <f t="shared" si="10"/>
        <v>-</v>
      </c>
      <c r="CU6" s="35" t="str">
        <f t="shared" si="10"/>
        <v>-</v>
      </c>
      <c r="CV6" s="35">
        <f t="shared" si="10"/>
        <v>68.31</v>
      </c>
      <c r="CW6" s="34" t="str">
        <f>IF(CW7="","",IF(CW7="-","【-】","【"&amp;SUBSTITUTE(TEXT(CW7,"#,##0.00"),"-","△")&amp;"】"))</f>
        <v>【59.64】</v>
      </c>
      <c r="CX6" s="35" t="str">
        <f>IF(CX7="",NA(),CX7)</f>
        <v>-</v>
      </c>
      <c r="CY6" s="35" t="str">
        <f t="shared" ref="CY6:DG6" si="11">IF(CY7="",NA(),CY7)</f>
        <v>-</v>
      </c>
      <c r="CZ6" s="35" t="str">
        <f t="shared" si="11"/>
        <v>-</v>
      </c>
      <c r="DA6" s="35" t="str">
        <f t="shared" si="11"/>
        <v>-</v>
      </c>
      <c r="DB6" s="35">
        <f t="shared" si="11"/>
        <v>92.6</v>
      </c>
      <c r="DC6" s="35" t="str">
        <f t="shared" si="11"/>
        <v>-</v>
      </c>
      <c r="DD6" s="35" t="str">
        <f t="shared" si="11"/>
        <v>-</v>
      </c>
      <c r="DE6" s="35" t="str">
        <f t="shared" si="11"/>
        <v>-</v>
      </c>
      <c r="DF6" s="35" t="str">
        <f t="shared" si="11"/>
        <v>-</v>
      </c>
      <c r="DG6" s="35">
        <f t="shared" si="11"/>
        <v>92.62</v>
      </c>
      <c r="DH6" s="34" t="str">
        <f>IF(DH7="","",IF(DH7="-","【-】","【"&amp;SUBSTITUTE(TEXT(DH7,"#,##0.00"),"-","△")&amp;"】"))</f>
        <v>【95.35】</v>
      </c>
      <c r="DI6" s="35" t="str">
        <f>IF(DI7="",NA(),DI7)</f>
        <v>-</v>
      </c>
      <c r="DJ6" s="35" t="str">
        <f t="shared" ref="DJ6:DR6" si="12">IF(DJ7="",NA(),DJ7)</f>
        <v>-</v>
      </c>
      <c r="DK6" s="35" t="str">
        <f t="shared" si="12"/>
        <v>-</v>
      </c>
      <c r="DL6" s="35" t="str">
        <f t="shared" si="12"/>
        <v>-</v>
      </c>
      <c r="DM6" s="35">
        <f t="shared" si="12"/>
        <v>5.22</v>
      </c>
      <c r="DN6" s="35" t="str">
        <f t="shared" si="12"/>
        <v>-</v>
      </c>
      <c r="DO6" s="35" t="str">
        <f t="shared" si="12"/>
        <v>-</v>
      </c>
      <c r="DP6" s="35" t="str">
        <f t="shared" si="12"/>
        <v>-</v>
      </c>
      <c r="DQ6" s="35" t="str">
        <f t="shared" si="12"/>
        <v>-</v>
      </c>
      <c r="DR6" s="35">
        <f t="shared" si="12"/>
        <v>26.36</v>
      </c>
      <c r="DS6" s="34" t="str">
        <f>IF(DS7="","",IF(DS7="-","【-】","【"&amp;SUBSTITUTE(TEXT(DS7,"#,##0.00"),"-","△")&amp;"】"))</f>
        <v>【38.57】</v>
      </c>
      <c r="DT6" s="35" t="str">
        <f>IF(DT7="",NA(),DT7)</f>
        <v>-</v>
      </c>
      <c r="DU6" s="35" t="str">
        <f t="shared" ref="DU6:EC6" si="13">IF(DU7="",NA(),DU7)</f>
        <v>-</v>
      </c>
      <c r="DV6" s="35" t="str">
        <f t="shared" si="13"/>
        <v>-</v>
      </c>
      <c r="DW6" s="35" t="str">
        <f t="shared" si="13"/>
        <v>-</v>
      </c>
      <c r="DX6" s="35">
        <f t="shared" si="13"/>
        <v>5.0599999999999996</v>
      </c>
      <c r="DY6" s="35" t="str">
        <f t="shared" si="13"/>
        <v>-</v>
      </c>
      <c r="DZ6" s="35" t="str">
        <f t="shared" si="13"/>
        <v>-</v>
      </c>
      <c r="EA6" s="35" t="str">
        <f t="shared" si="13"/>
        <v>-</v>
      </c>
      <c r="EB6" s="35" t="str">
        <f t="shared" si="13"/>
        <v>-</v>
      </c>
      <c r="EC6" s="35">
        <f t="shared" si="13"/>
        <v>1.43</v>
      </c>
      <c r="ED6" s="34" t="str">
        <f>IF(ED7="","",IF(ED7="-","【-】","【"&amp;SUBSTITUTE(TEXT(ED7,"#,##0.00"),"-","△")&amp;"】"))</f>
        <v>【5.90】</v>
      </c>
      <c r="EE6" s="35" t="str">
        <f>IF(EE7="",NA(),EE7)</f>
        <v>-</v>
      </c>
      <c r="EF6" s="35" t="str">
        <f t="shared" ref="EF6:EN6" si="14">IF(EF7="",NA(),EF7)</f>
        <v>-</v>
      </c>
      <c r="EG6" s="35" t="str">
        <f t="shared" si="14"/>
        <v>-</v>
      </c>
      <c r="EH6" s="35" t="str">
        <f t="shared" si="14"/>
        <v>-</v>
      </c>
      <c r="EI6" s="35">
        <f t="shared" si="14"/>
        <v>0.2</v>
      </c>
      <c r="EJ6" s="35" t="str">
        <f t="shared" si="14"/>
        <v>-</v>
      </c>
      <c r="EK6" s="35" t="str">
        <f t="shared" si="14"/>
        <v>-</v>
      </c>
      <c r="EL6" s="35" t="str">
        <f t="shared" si="14"/>
        <v>-</v>
      </c>
      <c r="EM6" s="35" t="str">
        <f t="shared" si="14"/>
        <v>-</v>
      </c>
      <c r="EN6" s="35">
        <f t="shared" si="14"/>
        <v>0.09</v>
      </c>
      <c r="EO6" s="34" t="str">
        <f>IF(EO7="","",IF(EO7="-","【-】","【"&amp;SUBSTITUTE(TEXT(EO7,"#,##0.00"),"-","△")&amp;"】"))</f>
        <v>【0.22】</v>
      </c>
    </row>
    <row r="7" spans="1:148" s="36" customFormat="1" x14ac:dyDescent="0.15">
      <c r="A7" s="28"/>
      <c r="B7" s="37">
        <v>2019</v>
      </c>
      <c r="C7" s="37">
        <v>122106</v>
      </c>
      <c r="D7" s="37">
        <v>46</v>
      </c>
      <c r="E7" s="37">
        <v>17</v>
      </c>
      <c r="F7" s="37">
        <v>1</v>
      </c>
      <c r="G7" s="37">
        <v>0</v>
      </c>
      <c r="H7" s="37" t="s">
        <v>96</v>
      </c>
      <c r="I7" s="37" t="s">
        <v>97</v>
      </c>
      <c r="J7" s="37" t="s">
        <v>98</v>
      </c>
      <c r="K7" s="37" t="s">
        <v>99</v>
      </c>
      <c r="L7" s="37" t="s">
        <v>100</v>
      </c>
      <c r="M7" s="37" t="s">
        <v>101</v>
      </c>
      <c r="N7" s="38" t="s">
        <v>102</v>
      </c>
      <c r="O7" s="38">
        <v>71.67</v>
      </c>
      <c r="P7" s="38">
        <v>34.619999999999997</v>
      </c>
      <c r="Q7" s="38">
        <v>68.349999999999994</v>
      </c>
      <c r="R7" s="38">
        <v>3024</v>
      </c>
      <c r="S7" s="38">
        <v>89128</v>
      </c>
      <c r="T7" s="38">
        <v>99.92</v>
      </c>
      <c r="U7" s="38">
        <v>891.99</v>
      </c>
      <c r="V7" s="38">
        <v>30706</v>
      </c>
      <c r="W7" s="38">
        <v>8.25</v>
      </c>
      <c r="X7" s="38">
        <v>3721.94</v>
      </c>
      <c r="Y7" s="38" t="s">
        <v>102</v>
      </c>
      <c r="Z7" s="38" t="s">
        <v>102</v>
      </c>
      <c r="AA7" s="38" t="s">
        <v>102</v>
      </c>
      <c r="AB7" s="38" t="s">
        <v>102</v>
      </c>
      <c r="AC7" s="38">
        <v>108.35</v>
      </c>
      <c r="AD7" s="38" t="s">
        <v>102</v>
      </c>
      <c r="AE7" s="38" t="s">
        <v>102</v>
      </c>
      <c r="AF7" s="38" t="s">
        <v>102</v>
      </c>
      <c r="AG7" s="38" t="s">
        <v>102</v>
      </c>
      <c r="AH7" s="38">
        <v>106.99</v>
      </c>
      <c r="AI7" s="38">
        <v>108.07</v>
      </c>
      <c r="AJ7" s="38" t="s">
        <v>102</v>
      </c>
      <c r="AK7" s="38" t="s">
        <v>102</v>
      </c>
      <c r="AL7" s="38" t="s">
        <v>102</v>
      </c>
      <c r="AM7" s="38" t="s">
        <v>102</v>
      </c>
      <c r="AN7" s="38">
        <v>0</v>
      </c>
      <c r="AO7" s="38" t="s">
        <v>102</v>
      </c>
      <c r="AP7" s="38" t="s">
        <v>102</v>
      </c>
      <c r="AQ7" s="38" t="s">
        <v>102</v>
      </c>
      <c r="AR7" s="38" t="s">
        <v>102</v>
      </c>
      <c r="AS7" s="38">
        <v>7.42</v>
      </c>
      <c r="AT7" s="38">
        <v>3.09</v>
      </c>
      <c r="AU7" s="38" t="s">
        <v>102</v>
      </c>
      <c r="AV7" s="38" t="s">
        <v>102</v>
      </c>
      <c r="AW7" s="38" t="s">
        <v>102</v>
      </c>
      <c r="AX7" s="38" t="s">
        <v>102</v>
      </c>
      <c r="AY7" s="38">
        <v>60.91</v>
      </c>
      <c r="AZ7" s="38" t="s">
        <v>102</v>
      </c>
      <c r="BA7" s="38" t="s">
        <v>102</v>
      </c>
      <c r="BB7" s="38" t="s">
        <v>102</v>
      </c>
      <c r="BC7" s="38" t="s">
        <v>102</v>
      </c>
      <c r="BD7" s="38">
        <v>68.180000000000007</v>
      </c>
      <c r="BE7" s="38">
        <v>69.540000000000006</v>
      </c>
      <c r="BF7" s="38" t="s">
        <v>102</v>
      </c>
      <c r="BG7" s="38" t="s">
        <v>102</v>
      </c>
      <c r="BH7" s="38" t="s">
        <v>102</v>
      </c>
      <c r="BI7" s="38" t="s">
        <v>102</v>
      </c>
      <c r="BJ7" s="38">
        <v>489.18</v>
      </c>
      <c r="BK7" s="38" t="s">
        <v>102</v>
      </c>
      <c r="BL7" s="38" t="s">
        <v>102</v>
      </c>
      <c r="BM7" s="38" t="s">
        <v>102</v>
      </c>
      <c r="BN7" s="38" t="s">
        <v>102</v>
      </c>
      <c r="BO7" s="38">
        <v>847.44</v>
      </c>
      <c r="BP7" s="38">
        <v>682.51</v>
      </c>
      <c r="BQ7" s="38" t="s">
        <v>102</v>
      </c>
      <c r="BR7" s="38" t="s">
        <v>102</v>
      </c>
      <c r="BS7" s="38" t="s">
        <v>102</v>
      </c>
      <c r="BT7" s="38" t="s">
        <v>102</v>
      </c>
      <c r="BU7" s="38">
        <v>139.57</v>
      </c>
      <c r="BV7" s="38" t="s">
        <v>102</v>
      </c>
      <c r="BW7" s="38" t="s">
        <v>102</v>
      </c>
      <c r="BX7" s="38" t="s">
        <v>102</v>
      </c>
      <c r="BY7" s="38" t="s">
        <v>102</v>
      </c>
      <c r="BZ7" s="38">
        <v>94.69</v>
      </c>
      <c r="CA7" s="38">
        <v>100.34</v>
      </c>
      <c r="CB7" s="38" t="s">
        <v>102</v>
      </c>
      <c r="CC7" s="38" t="s">
        <v>102</v>
      </c>
      <c r="CD7" s="38" t="s">
        <v>102</v>
      </c>
      <c r="CE7" s="38" t="s">
        <v>102</v>
      </c>
      <c r="CF7" s="38">
        <v>125.7</v>
      </c>
      <c r="CG7" s="38" t="s">
        <v>102</v>
      </c>
      <c r="CH7" s="38" t="s">
        <v>102</v>
      </c>
      <c r="CI7" s="38" t="s">
        <v>102</v>
      </c>
      <c r="CJ7" s="38" t="s">
        <v>102</v>
      </c>
      <c r="CK7" s="38">
        <v>159.78</v>
      </c>
      <c r="CL7" s="38">
        <v>136.15</v>
      </c>
      <c r="CM7" s="38" t="s">
        <v>102</v>
      </c>
      <c r="CN7" s="38" t="s">
        <v>102</v>
      </c>
      <c r="CO7" s="38" t="s">
        <v>102</v>
      </c>
      <c r="CP7" s="38" t="s">
        <v>102</v>
      </c>
      <c r="CQ7" s="38">
        <v>96.16</v>
      </c>
      <c r="CR7" s="38" t="s">
        <v>102</v>
      </c>
      <c r="CS7" s="38" t="s">
        <v>102</v>
      </c>
      <c r="CT7" s="38" t="s">
        <v>102</v>
      </c>
      <c r="CU7" s="38" t="s">
        <v>102</v>
      </c>
      <c r="CV7" s="38">
        <v>68.31</v>
      </c>
      <c r="CW7" s="38">
        <v>59.64</v>
      </c>
      <c r="CX7" s="38" t="s">
        <v>102</v>
      </c>
      <c r="CY7" s="38" t="s">
        <v>102</v>
      </c>
      <c r="CZ7" s="38" t="s">
        <v>102</v>
      </c>
      <c r="DA7" s="38" t="s">
        <v>102</v>
      </c>
      <c r="DB7" s="38">
        <v>92.6</v>
      </c>
      <c r="DC7" s="38" t="s">
        <v>102</v>
      </c>
      <c r="DD7" s="38" t="s">
        <v>102</v>
      </c>
      <c r="DE7" s="38" t="s">
        <v>102</v>
      </c>
      <c r="DF7" s="38" t="s">
        <v>102</v>
      </c>
      <c r="DG7" s="38">
        <v>92.62</v>
      </c>
      <c r="DH7" s="38">
        <v>95.35</v>
      </c>
      <c r="DI7" s="38" t="s">
        <v>102</v>
      </c>
      <c r="DJ7" s="38" t="s">
        <v>102</v>
      </c>
      <c r="DK7" s="38" t="s">
        <v>102</v>
      </c>
      <c r="DL7" s="38" t="s">
        <v>102</v>
      </c>
      <c r="DM7" s="38">
        <v>5.22</v>
      </c>
      <c r="DN7" s="38" t="s">
        <v>102</v>
      </c>
      <c r="DO7" s="38" t="s">
        <v>102</v>
      </c>
      <c r="DP7" s="38" t="s">
        <v>102</v>
      </c>
      <c r="DQ7" s="38" t="s">
        <v>102</v>
      </c>
      <c r="DR7" s="38">
        <v>26.36</v>
      </c>
      <c r="DS7" s="38">
        <v>38.57</v>
      </c>
      <c r="DT7" s="38" t="s">
        <v>102</v>
      </c>
      <c r="DU7" s="38" t="s">
        <v>102</v>
      </c>
      <c r="DV7" s="38" t="s">
        <v>102</v>
      </c>
      <c r="DW7" s="38" t="s">
        <v>102</v>
      </c>
      <c r="DX7" s="38">
        <v>5.0599999999999996</v>
      </c>
      <c r="DY7" s="38" t="s">
        <v>102</v>
      </c>
      <c r="DZ7" s="38" t="s">
        <v>102</v>
      </c>
      <c r="EA7" s="38" t="s">
        <v>102</v>
      </c>
      <c r="EB7" s="38" t="s">
        <v>102</v>
      </c>
      <c r="EC7" s="38">
        <v>1.43</v>
      </c>
      <c r="ED7" s="38">
        <v>5.9</v>
      </c>
      <c r="EE7" s="38" t="s">
        <v>102</v>
      </c>
      <c r="EF7" s="38" t="s">
        <v>102</v>
      </c>
      <c r="EG7" s="38" t="s">
        <v>102</v>
      </c>
      <c r="EH7" s="38" t="s">
        <v>102</v>
      </c>
      <c r="EI7" s="38">
        <v>0.2</v>
      </c>
      <c r="EJ7" s="38" t="s">
        <v>102</v>
      </c>
      <c r="EK7" s="38" t="s">
        <v>102</v>
      </c>
      <c r="EL7" s="38" t="s">
        <v>102</v>
      </c>
      <c r="EM7" s="38" t="s">
        <v>102</v>
      </c>
      <c r="EN7" s="38">
        <v>0.09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2021-01-13T06:58:37Z</cp:lastPrinted>
  <dcterms:created xsi:type="dcterms:W3CDTF">2020-12-04T02:25:32Z</dcterms:created>
  <dcterms:modified xsi:type="dcterms:W3CDTF">2021-02-20T07:24:08Z</dcterms:modified>
  <cp:category/>
</cp:coreProperties>
</file>