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b+QaY5yssHxUnuIyAhxzuFTw64igo9qtVkTaGk3Dzr8aZoQHMEV7XM3vYD5OSf7wQZ+dRQd1YfWALx+nUXRvQ==" workbookSaltValue="hm3vlBDnageYDvpRq5Rmog==" workbookSpinCount="100000" lockStructure="1"/>
  <bookViews>
    <workbookView xWindow="0" yWindow="0" windowWidth="2040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<sst xmlns="http://schemas.openxmlformats.org/spreadsheetml/2006/main" count="297" uniqueCount="116">
  <si>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</si>
  <si>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</si>
  <si>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</si>
  <si>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</si>
  <si>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</si>
  <si>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</si>
  <si>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</si>
  <si>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</si>
  <si>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</si>
  <si>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</si>
  <si>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</si>
  <si>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</si>
  <si>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</si>
  <si>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</si>
  <si>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</si>
  <si>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</si>
  <si>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</si>
  <si>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</si>
  <si>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</si>
  <si>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</si>
  <si>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</si>
  <si>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</si>
  <si>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</si>
  <si>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</si>
  <si>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</si>
  <si>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</si>
  <si>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</si>
  <si>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</si>
  <si>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</si>
  <si>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</si>
  <si>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</si>
  <si>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</si>
  <si>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</si>
  <si>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</si>
  <si>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</si>
  <si>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</si>
  <si>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</si>
  <si>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</si>
  <si>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</si>
  <si>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</si>
  <si>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</si>
  <si>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</si>
  <si>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</si>
  <si>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</si>
  <si>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</si>
  <si>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</si>
  <si>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</si>
  <si>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</si>
  <si>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</si>
  <si>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</si>
  <si>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</si>
  <si>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</si>
  <si>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</si>
  <si>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</si>
  <si>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</si>
  <si>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</si>
  <si>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</si>
  <si>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</si>
  <si>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</si>
  <si>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</si>
  <si>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</si>
  <si>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</si>
  <si>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</si>
  <si>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</si>
  <si>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</si>
  <si>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</si>
  <si>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</si>
  <si>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</si>
  <si>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</si>
  <si>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</si>
  <si>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</si>
  <si>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</si>
  <si>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</si>
  <si>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</si>
  <si>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</si>
  <si>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</si>
  <si>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</si>
  <si>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</si>
  <si>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</si>
  <si>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</si>
  <si>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</si>
  <si>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</si>
  <si>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</si>
  <si>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</si>
  <si>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</si>
  <si>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</si>
  <si>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</si>
  <si>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</si>
  <si>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</si>
  <si>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</si>
  <si>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</si>
  <si>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</si>
  <si>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</si>
  <si>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</si>
  <si>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</si>
  <si>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</si>
  <si>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</si>
  <si>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</si>
  <si>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</si>
  <si>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</si>
  <si>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</si>
  <si>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</si>
  <si>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</si>
  <si>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</si>
  <si>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</si>
  <si>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</si>
  <si>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</si>
  <si>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</si>
  <si>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</si>
  <si>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</si>
  <si>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</si>
  <si>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</si>
  <si>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</si>
  <si>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上回っているが、③流動比率は全国平均、類似団体平均値共に下回っていることから現金等の確保に努め支払能力を高めるための経営改善を図る必要がある。⑤経費回収率についても100％と、使用料で回収すべき経費を使用料で賄えている状況ではあるものの、適正な使用料収入の確保や費用の削減等により100％を下回ることがないよう健全経営に努める必要がある。④企業債残高対事業規模比率は、類似団体平均値を下回っているため、今後も適切な投資規模を保っていく。
　⑦施設利用率については、単独処理場の処理能力に対する流域分と単独分を合計した処理水量の割合のため、100％を超えている。
　</t>
    <rPh sb="2" eb="4">
      <t>ケイジョウ</t>
    </rPh>
    <rPh sb="4" eb="6">
      <t>シュウシ</t>
    </rPh>
    <rPh sb="6" eb="8">
      <t>ヒリツ</t>
    </rPh>
    <rPh sb="14" eb="16">
      <t>ウワマワ</t>
    </rPh>
    <rPh sb="23" eb="25">
      <t>リュウドウ</t>
    </rPh>
    <rPh sb="25" eb="27">
      <t>ヒリツ</t>
    </rPh>
    <rPh sb="28" eb="30">
      <t>ゼンコク</t>
    </rPh>
    <rPh sb="30" eb="32">
      <t>ヘイキン</t>
    </rPh>
    <rPh sb="33" eb="35">
      <t>ルイジ</t>
    </rPh>
    <rPh sb="35" eb="37">
      <t>ダンタイ</t>
    </rPh>
    <rPh sb="37" eb="40">
      <t>ヘイキンチ</t>
    </rPh>
    <rPh sb="40" eb="41">
      <t>トモ</t>
    </rPh>
    <rPh sb="42" eb="44">
      <t>シタマワ</t>
    </rPh>
    <rPh sb="52" eb="55">
      <t>ゲンキントウ</t>
    </rPh>
    <rPh sb="56" eb="58">
      <t>カクホ</t>
    </rPh>
    <rPh sb="59" eb="60">
      <t>ツト</t>
    </rPh>
    <rPh sb="61" eb="63">
      <t>シハラ</t>
    </rPh>
    <rPh sb="63" eb="65">
      <t>ノウリョク</t>
    </rPh>
    <rPh sb="66" eb="67">
      <t>タカ</t>
    </rPh>
    <rPh sb="72" eb="74">
      <t>ケイエイ</t>
    </rPh>
    <rPh sb="74" eb="76">
      <t>カイゼン</t>
    </rPh>
    <rPh sb="77" eb="78">
      <t>ハカ</t>
    </rPh>
    <rPh sb="79" eb="81">
      <t>ヒツヨウ</t>
    </rPh>
    <rPh sb="86" eb="88">
      <t>ケイヒ</t>
    </rPh>
    <rPh sb="88" eb="90">
      <t>カイシュウ</t>
    </rPh>
    <rPh sb="90" eb="91">
      <t>リツ</t>
    </rPh>
    <rPh sb="102" eb="105">
      <t>シヨウリョウ</t>
    </rPh>
    <rPh sb="106" eb="108">
      <t>カイシュウ</t>
    </rPh>
    <rPh sb="111" eb="113">
      <t>ケイヒ</t>
    </rPh>
    <rPh sb="114" eb="117">
      <t>シヨウリョウ</t>
    </rPh>
    <rPh sb="118" eb="119">
      <t>マカナ</t>
    </rPh>
    <rPh sb="123" eb="125">
      <t>ジョウキョウ</t>
    </rPh>
    <rPh sb="133" eb="135">
      <t>テキセイ</t>
    </rPh>
    <rPh sb="136" eb="139">
      <t>シヨウリョウ</t>
    </rPh>
    <rPh sb="139" eb="141">
      <t>シュウニュウ</t>
    </rPh>
    <rPh sb="142" eb="144">
      <t>カクホ</t>
    </rPh>
    <rPh sb="145" eb="147">
      <t>ヒヨウ</t>
    </rPh>
    <rPh sb="148" eb="150">
      <t>サクゲン</t>
    </rPh>
    <rPh sb="150" eb="151">
      <t>トウ</t>
    </rPh>
    <rPh sb="159" eb="161">
      <t>シタマワ</t>
    </rPh>
    <rPh sb="169" eb="171">
      <t>ケンゼン</t>
    </rPh>
    <rPh sb="171" eb="173">
      <t>ケイエイ</t>
    </rPh>
    <rPh sb="174" eb="175">
      <t>ツト</t>
    </rPh>
    <rPh sb="177" eb="179">
      <t>ヒツヨウ</t>
    </rPh>
    <rPh sb="184" eb="186">
      <t>キギョウ</t>
    </rPh>
    <rPh sb="186" eb="187">
      <t>サイ</t>
    </rPh>
    <rPh sb="187" eb="189">
      <t>ザンダカ</t>
    </rPh>
    <rPh sb="189" eb="190">
      <t>タイ</t>
    </rPh>
    <rPh sb="190" eb="192">
      <t>ジギョウ</t>
    </rPh>
    <rPh sb="192" eb="194">
      <t>キボ</t>
    </rPh>
    <rPh sb="194" eb="196">
      <t>ヒリツ</t>
    </rPh>
    <rPh sb="198" eb="200">
      <t>ルイジ</t>
    </rPh>
    <rPh sb="200" eb="202">
      <t>ダンタイ</t>
    </rPh>
    <rPh sb="202" eb="205">
      <t>ヘイキンチ</t>
    </rPh>
    <rPh sb="206" eb="208">
      <t>シタマワ</t>
    </rPh>
    <rPh sb="215" eb="217">
      <t>コンゴ</t>
    </rPh>
    <rPh sb="218" eb="220">
      <t>テキセツ</t>
    </rPh>
    <rPh sb="221" eb="223">
      <t>トウシ</t>
    </rPh>
    <rPh sb="223" eb="225">
      <t>キボ</t>
    </rPh>
    <rPh sb="226" eb="227">
      <t>タモ</t>
    </rPh>
    <phoneticPr fontId="4"/>
  </si>
  <si>
    <r>
      <t>　①有形固定資産減価償却率は全国平均及び類似団体に比して低水準ではあるものの、②管渠老朽化率は全国平均</t>
    </r>
    <r>
      <rPr>
        <sz val="11"/>
        <color theme="1"/>
        <rFont val="ＭＳ ゴシック"/>
        <family val="3"/>
        <charset val="128"/>
      </rPr>
      <t>を上回っている。
　今後はストックマネジメント計画の策定により、計画的な調査・改築を実施し、管きょの健全度を維持していく必要がある。</t>
    </r>
    <rPh sb="2" eb="4">
      <t>ユウケイ</t>
    </rPh>
    <rPh sb="4" eb="6">
      <t>コテイ</t>
    </rPh>
    <rPh sb="6" eb="8">
      <t>シサン</t>
    </rPh>
    <rPh sb="8" eb="10">
      <t>ゲンカ</t>
    </rPh>
    <rPh sb="10" eb="12">
      <t>ショウキャク</t>
    </rPh>
    <rPh sb="12" eb="13">
      <t>リツ</t>
    </rPh>
    <rPh sb="14" eb="16">
      <t>ゼンコク</t>
    </rPh>
    <rPh sb="16" eb="18">
      <t>ヘイキン</t>
    </rPh>
    <rPh sb="18" eb="19">
      <t>オヨ</t>
    </rPh>
    <rPh sb="20" eb="22">
      <t>ルイジ</t>
    </rPh>
    <rPh sb="22" eb="24">
      <t>ダンタイ</t>
    </rPh>
    <rPh sb="25" eb="26">
      <t>ヒ</t>
    </rPh>
    <rPh sb="28" eb="29">
      <t>テイ</t>
    </rPh>
    <rPh sb="29" eb="31">
      <t>スイジュン</t>
    </rPh>
    <rPh sb="40" eb="41">
      <t>カン</t>
    </rPh>
    <rPh sb="41" eb="42">
      <t>キョ</t>
    </rPh>
    <rPh sb="42" eb="45">
      <t>ロウキュウカ</t>
    </rPh>
    <rPh sb="45" eb="46">
      <t>リツ</t>
    </rPh>
    <rPh sb="47" eb="49">
      <t>ゼンコク</t>
    </rPh>
    <rPh sb="49" eb="51">
      <t>ヘイキン</t>
    </rPh>
    <rPh sb="52" eb="54">
      <t>ウワマワ</t>
    </rPh>
    <rPh sb="61" eb="63">
      <t>コンゴ</t>
    </rPh>
    <rPh sb="74" eb="76">
      <t>ケイカク</t>
    </rPh>
    <rPh sb="77" eb="79">
      <t>サクテイ</t>
    </rPh>
    <rPh sb="83" eb="86">
      <t>ケイカクテキ</t>
    </rPh>
    <rPh sb="87" eb="89">
      <t>チョウサ</t>
    </rPh>
    <rPh sb="90" eb="92">
      <t>カイチク</t>
    </rPh>
    <rPh sb="93" eb="95">
      <t>ジッシ</t>
    </rPh>
    <rPh sb="97" eb="98">
      <t>カン</t>
    </rPh>
    <rPh sb="101" eb="103">
      <t>ケンゼン</t>
    </rPh>
    <rPh sb="103" eb="104">
      <t>ド</t>
    </rPh>
    <rPh sb="105" eb="107">
      <t>イジ</t>
    </rPh>
    <phoneticPr fontId="15"/>
  </si>
  <si>
    <t>　普及率は86％を超え、年々増加傾向にあるが、引き続き未普及地域の解消を図る。また、早期接続の啓発活動等により⑧水洗化率の向上、有収水量の増加を図る。
　維持管理費は、増加していくことが見込まれるため、計画的・効率的に維持管理を行っていく必要がある。
　分析により得られた結果を基に、経営基盤の強化に向けて取り組むものとする。</t>
    <rPh sb="12" eb="14">
      <t>ネンネン</t>
    </rPh>
    <rPh sb="14" eb="16">
      <t>ゾウカ</t>
    </rPh>
    <rPh sb="16" eb="18">
      <t>ケイコウ</t>
    </rPh>
    <rPh sb="84" eb="86">
      <t>ゾウカ</t>
    </rPh>
    <rPh sb="93" eb="95">
      <t>ミコ</t>
    </rPh>
    <rPh sb="114" eb="115">
      <t>オコナ</t>
    </rPh>
    <rPh sb="119" eb="121">
      <t>ヒツヨウ</t>
    </rPh>
    <rPh sb="127" eb="129">
      <t>ブンセキ</t>
    </rPh>
    <rPh sb="132" eb="133">
      <t>エ</t>
    </rPh>
    <rPh sb="136" eb="138">
      <t>ケッカ</t>
    </rPh>
    <rPh sb="139" eb="140">
      <t>モト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</si>
</sst>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0.01</c:v>
                </c:pt>
                <c:pt idx="4">
                  <c:v>0.04</c:v>
                </c:pt>
              </c:numCache>
            </c:numRef>
          </c:val>
          <c:extLst>
            <c:ext xmlns:c16="http://schemas.microsoft.com/office/drawing/2014/chart" uri="{C3380CC4-5D6E-409C-BE32-E72D297353CC}">
              <c16:uniqueId val="{00000000-FBA3-4F39-9864-755298CB23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0.16</c:v>
                </c:pt>
              </c:numCache>
            </c:numRef>
          </c:val>
          <c:smooth val="0"/>
          <c:extLst>
            <c:ext xmlns:c16="http://schemas.microsoft.com/office/drawing/2014/chart" uri="{C3380CC4-5D6E-409C-BE32-E72D297353CC}">
              <c16:uniqueId val="{00000001-FBA3-4F39-9864-755298CB23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1075.32</c:v>
                </c:pt>
                <c:pt idx="4">
                  <c:v>1139.32</c:v>
                </c:pt>
              </c:numCache>
            </c:numRef>
          </c:val>
          <c:extLst>
            <c:ext xmlns:c16="http://schemas.microsoft.com/office/drawing/2014/chart" uri="{C3380CC4-5D6E-409C-BE32-E72D297353CC}">
              <c16:uniqueId val="{00000000-322B-46DA-BCAA-EFAAACEB09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62.96</c:v>
                </c:pt>
                <c:pt idx="4">
                  <c:v>62.97</c:v>
                </c:pt>
              </c:numCache>
            </c:numRef>
          </c:val>
          <c:smooth val="0"/>
          <c:extLst>
            <c:ext xmlns:c16="http://schemas.microsoft.com/office/drawing/2014/chart" uri="{C3380CC4-5D6E-409C-BE32-E72D297353CC}">
              <c16:uniqueId val="{00000001-322B-46DA-BCAA-EFAAACEB09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96.17</c:v>
                </c:pt>
                <c:pt idx="4">
                  <c:v>95.96</c:v>
                </c:pt>
              </c:numCache>
            </c:numRef>
          </c:val>
          <c:extLst>
            <c:ext xmlns:c16="http://schemas.microsoft.com/office/drawing/2014/chart" uri="{C3380CC4-5D6E-409C-BE32-E72D297353CC}">
              <c16:uniqueId val="{00000000-3B3E-486A-B4B1-4B9B390E9B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96.96</c:v>
                </c:pt>
                <c:pt idx="4">
                  <c:v>96.97</c:v>
                </c:pt>
              </c:numCache>
            </c:numRef>
          </c:val>
          <c:smooth val="0"/>
          <c:extLst>
            <c:ext xmlns:c16="http://schemas.microsoft.com/office/drawing/2014/chart" uri="{C3380CC4-5D6E-409C-BE32-E72D297353CC}">
              <c16:uniqueId val="{00000001-3B3E-486A-B4B1-4B9B390E9B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102.46</c:v>
                </c:pt>
                <c:pt idx="4">
                  <c:v>104.93</c:v>
                </c:pt>
              </c:numCache>
            </c:numRef>
          </c:val>
          <c:extLst>
            <c:ext xmlns:c16="http://schemas.microsoft.com/office/drawing/2014/chart" uri="{C3380CC4-5D6E-409C-BE32-E72D297353CC}">
              <c16:uniqueId val="{00000000-D08D-4FA3-97F7-0E8D02A11C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108.87</c:v>
                </c:pt>
                <c:pt idx="4">
                  <c:v>109</c:v>
                </c:pt>
              </c:numCache>
            </c:numRef>
          </c:val>
          <c:smooth val="0"/>
          <c:extLst>
            <c:ext xmlns:c16="http://schemas.microsoft.com/office/drawing/2014/chart" uri="{C3380CC4-5D6E-409C-BE32-E72D297353CC}">
              <c16:uniqueId val="{00000001-D08D-4FA3-97F7-0E8D02A11C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c:v>
                </c:pt>
                <c:pt idx="4">
                  <c:v>7.69</c:v>
                </c:pt>
              </c:numCache>
            </c:numRef>
          </c:val>
          <c:extLst>
            <c:ext xmlns:c16="http://schemas.microsoft.com/office/drawing/2014/chart" uri="{C3380CC4-5D6E-409C-BE32-E72D297353CC}">
              <c16:uniqueId val="{00000000-2C40-4F9F-B738-EE1983571A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25.13</c:v>
                </c:pt>
                <c:pt idx="4">
                  <c:v>24.54</c:v>
                </c:pt>
              </c:numCache>
            </c:numRef>
          </c:val>
          <c:smooth val="0"/>
          <c:extLst>
            <c:ext xmlns:c16="http://schemas.microsoft.com/office/drawing/2014/chart" uri="{C3380CC4-5D6E-409C-BE32-E72D297353CC}">
              <c16:uniqueId val="{00000001-2C40-4F9F-B738-EE1983571A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7.32</c:v>
                </c:pt>
                <c:pt idx="4">
                  <c:v>7.37</c:v>
                </c:pt>
              </c:numCache>
            </c:numRef>
          </c:val>
          <c:extLst>
            <c:ext xmlns:c16="http://schemas.microsoft.com/office/drawing/2014/chart" uri="{C3380CC4-5D6E-409C-BE32-E72D297353CC}">
              <c16:uniqueId val="{00000000-AE59-4159-9988-376077180A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6.4</c:v>
                </c:pt>
                <c:pt idx="4">
                  <c:v>7.66</c:v>
                </c:pt>
              </c:numCache>
            </c:numRef>
          </c:val>
          <c:smooth val="0"/>
          <c:extLst>
            <c:ext xmlns:c16="http://schemas.microsoft.com/office/drawing/2014/chart" uri="{C3380CC4-5D6E-409C-BE32-E72D297353CC}">
              <c16:uniqueId val="{00000001-AE59-4159-9988-376077180A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5E3-45BE-9791-8B9B4D1E48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0.39</c:v>
                </c:pt>
                <c:pt idx="4">
                  <c:v>0.28000000000000003</c:v>
                </c:pt>
              </c:numCache>
            </c:numRef>
          </c:val>
          <c:smooth val="0"/>
          <c:extLst>
            <c:ext xmlns:c16="http://schemas.microsoft.com/office/drawing/2014/chart" uri="{C3380CC4-5D6E-409C-BE32-E72D297353CC}">
              <c16:uniqueId val="{00000001-45E3-45BE-9791-8B9B4D1E48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58.78</c:v>
                </c:pt>
                <c:pt idx="4">
                  <c:v>37.22</c:v>
                </c:pt>
              </c:numCache>
            </c:numRef>
          </c:val>
          <c:extLst>
            <c:ext xmlns:c16="http://schemas.microsoft.com/office/drawing/2014/chart" uri="{C3380CC4-5D6E-409C-BE32-E72D297353CC}">
              <c16:uniqueId val="{00000000-A42C-49A6-8658-1795A2E709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73.55</c:v>
                </c:pt>
                <c:pt idx="4">
                  <c:v>71.19</c:v>
                </c:pt>
              </c:numCache>
            </c:numRef>
          </c:val>
          <c:smooth val="0"/>
          <c:extLst>
            <c:ext xmlns:c16="http://schemas.microsoft.com/office/drawing/2014/chart" uri="{C3380CC4-5D6E-409C-BE32-E72D297353CC}">
              <c16:uniqueId val="{00000001-A42C-49A6-8658-1795A2E709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456.46</c:v>
                </c:pt>
                <c:pt idx="4">
                  <c:v>375.53</c:v>
                </c:pt>
              </c:numCache>
            </c:numRef>
          </c:val>
          <c:extLst>
            <c:ext xmlns:c16="http://schemas.microsoft.com/office/drawing/2014/chart" uri="{C3380CC4-5D6E-409C-BE32-E72D297353CC}">
              <c16:uniqueId val="{00000000-4B49-48ED-A792-31EF58A8CA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514.27</c:v>
                </c:pt>
                <c:pt idx="4">
                  <c:v>517.34</c:v>
                </c:pt>
              </c:numCache>
            </c:numRef>
          </c:val>
          <c:smooth val="0"/>
          <c:extLst>
            <c:ext xmlns:c16="http://schemas.microsoft.com/office/drawing/2014/chart" uri="{C3380CC4-5D6E-409C-BE32-E72D297353CC}">
              <c16:uniqueId val="{00000001-4B49-48ED-A792-31EF58A8CA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152-4B2A-94FB-E0E3398385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100.34</c:v>
                </c:pt>
                <c:pt idx="4">
                  <c:v>99.89</c:v>
                </c:pt>
              </c:numCache>
            </c:numRef>
          </c:val>
          <c:smooth val="0"/>
          <c:extLst>
            <c:ext xmlns:c16="http://schemas.microsoft.com/office/drawing/2014/chart" uri="{C3380CC4-5D6E-409C-BE32-E72D297353CC}">
              <c16:uniqueId val="{00000001-6152-4B2A-94FB-E0E3398385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152.18</c:v>
                </c:pt>
                <c:pt idx="4">
                  <c:v>152.13999999999999</c:v>
                </c:pt>
              </c:numCache>
            </c:numRef>
          </c:val>
          <c:extLst>
            <c:ext xmlns:c16="http://schemas.microsoft.com/office/drawing/2014/chart" uri="{C3380CC4-5D6E-409C-BE32-E72D297353CC}">
              <c16:uniqueId val="{00000000-FCD9-493A-B9A7-11D5047DA4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113.49</c:v>
                </c:pt>
                <c:pt idx="4">
                  <c:v>112.4</c:v>
                </c:pt>
              </c:numCache>
            </c:numRef>
          </c:val>
          <c:smooth val="0"/>
          <c:extLst>
            <c:ext xmlns:c16="http://schemas.microsoft.com/office/drawing/2014/chart" uri="{C3380CC4-5D6E-409C-BE32-E72D297353CC}">
              <c16:uniqueId val="{00000001-FCD9-493A-B9A7-11D5047DA4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千葉県　松戸市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Aa</v>
      </c>
      <c r="X8" s="78"/>
      <c r="Y8" s="78"/>
      <c r="Z8" s="78"/>
      <c r="AA8" s="78"/>
      <c r="AB8" s="78"/>
      <c r="AC8" s="78"/>
      <c r="AD8" s="79" t="str">
        <f>データ!$M$6</f>
        <v>非設置</v>
      </c>
      <c r="AE8" s="79"/>
      <c r="AF8" s="79"/>
      <c r="AG8" s="79"/>
      <c r="AH8" s="79"/>
      <c r="AI8" s="79"/>
      <c r="AJ8" s="79"/>
      <c r="AK8" s="3"/>
      <c r="AL8" s="75">
        <f>データ!S6</f>
        <v>498473</v>
      </c>
      <c r="AM8" s="75"/>
      <c r="AN8" s="75"/>
      <c r="AO8" s="75"/>
      <c r="AP8" s="75"/>
      <c r="AQ8" s="75"/>
      <c r="AR8" s="75"/>
      <c r="AS8" s="75"/>
      <c r="AT8" s="74">
        <f>データ!T6</f>
        <v>61.38</v>
      </c>
      <c r="AU8" s="74"/>
      <c r="AV8" s="74"/>
      <c r="AW8" s="74"/>
      <c r="AX8" s="74"/>
      <c r="AY8" s="74"/>
      <c r="AZ8" s="74"/>
      <c r="BA8" s="74"/>
      <c r="BB8" s="74">
        <f>データ!U6</f>
        <v>8121.1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65.3</v>
      </c>
      <c r="J10" s="74"/>
      <c r="K10" s="74"/>
      <c r="L10" s="74"/>
      <c r="M10" s="74"/>
      <c r="N10" s="74"/>
      <c r="O10" s="74"/>
      <c r="P10" s="74">
        <f>データ!P6</f>
        <v>86.54</v>
      </c>
      <c r="Q10" s="74"/>
      <c r="R10" s="74"/>
      <c r="S10" s="74"/>
      <c r="T10" s="74"/>
      <c r="U10" s="74"/>
      <c r="V10" s="74"/>
      <c r="W10" s="74">
        <f>データ!Q6</f>
        <v>79.92</v>
      </c>
      <c r="X10" s="74"/>
      <c r="Y10" s="74"/>
      <c r="Z10" s="74"/>
      <c r="AA10" s="74"/>
      <c r="AB10" s="74"/>
      <c r="AC10" s="74"/>
      <c r="AD10" s="75">
        <f>データ!R6</f>
        <v>2468</v>
      </c>
      <c r="AE10" s="75"/>
      <c r="AF10" s="75"/>
      <c r="AG10" s="75"/>
      <c r="AH10" s="75"/>
      <c r="AI10" s="75"/>
      <c r="AJ10" s="75"/>
      <c r="AK10" s="2"/>
      <c r="AL10" s="75">
        <f>データ!V6</f>
        <v>431806</v>
      </c>
      <c r="AM10" s="75"/>
      <c r="AN10" s="75"/>
      <c r="AO10" s="75"/>
      <c r="AP10" s="75"/>
      <c r="AQ10" s="75"/>
      <c r="AR10" s="75"/>
      <c r="AS10" s="75"/>
      <c r="AT10" s="74">
        <f>データ!W6</f>
        <v>39.35</v>
      </c>
      <c r="AU10" s="74"/>
      <c r="AV10" s="74"/>
      <c r="AW10" s="74"/>
      <c r="AX10" s="74"/>
      <c r="AY10" s="74"/>
      <c r="AZ10" s="74"/>
      <c r="BA10" s="74"/>
      <c r="BB10" s="74">
        <f>データ!X6</f>
        <v>10973.47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sGUhtsA9P1AY3wZJvl/fSIEMNFRVXh8zoSicvElMm6yEuAT2ZGpjZipBsZXY43wrPBx8LPEpBoENG2/rNhqwvQ==" saltValue="gvdN4YB1NgX5DpygQUXK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122076</v>
      </c>
      <c r="D6" s="33">
        <f t="shared" si="3"/>
        <v>46</v>
      </c>
      <c r="E6" s="33">
        <f t="shared" si="3"/>
        <v>17</v>
      </c>
      <c r="F6" s="33">
        <f t="shared" si="3"/>
        <v>1</v>
      </c>
      <c r="G6" s="33">
        <f t="shared" si="3"/>
        <v>0</v>
      </c>
      <c r="H6" s="33" t="str">
        <f t="shared" si="3"/>
        <v>千葉県　松戸市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65.3</v>
      </c>
      <c r="P6" s="34">
        <f t="shared" si="3"/>
        <v>86.54</v>
      </c>
      <c r="Q6" s="34">
        <f t="shared" si="3"/>
        <v>79.92</v>
      </c>
      <c r="R6" s="34">
        <f t="shared" si="3"/>
        <v>2468</v>
      </c>
      <c r="S6" s="34">
        <f t="shared" si="3"/>
        <v>498473</v>
      </c>
      <c r="T6" s="34">
        <f t="shared" si="3"/>
        <v>61.38</v>
      </c>
      <c r="U6" s="34">
        <f t="shared" si="3"/>
        <v>8121.1</v>
      </c>
      <c r="V6" s="34">
        <f t="shared" si="3"/>
        <v>431806</v>
      </c>
      <c r="W6" s="34">
        <f t="shared" si="3"/>
        <v>39.35</v>
      </c>
      <c r="X6" s="34">
        <f t="shared" si="3"/>
        <v>10973.47</v>
      </c>
      <c r="Y6" s="35" t="str">
        <f>IF(Y7="",NA(),Y7)</f>
        <v>-</v>
      </c>
      <c r="Z6" s="35" t="str">
        <f t="shared" ref="Z6:AH6" si="4">IF(Z7="",NA(),Z7)</f>
        <v>-</v>
      </c>
      <c r="AA6" s="35" t="str">
        <f t="shared" si="4"/>
        <v>-</v>
      </c>
      <c r="AB6" s="35">
        <f t="shared" si="4"/>
        <v>102.46</v>
      </c>
      <c r="AC6" s="35">
        <f t="shared" si="4"/>
        <v>104.93</v>
      </c>
      <c r="AD6" s="35" t="str">
        <f t="shared" si="4"/>
        <v>-</v>
      </c>
      <c r="AE6" s="35" t="str">
        <f t="shared" si="4"/>
        <v>-</v>
      </c>
      <c r="AF6" s="35" t="str">
        <f t="shared" si="4"/>
        <v>-</v>
      </c>
      <c r="AG6" s="35">
        <f t="shared" si="4"/>
        <v>108.87</v>
      </c>
      <c r="AH6" s="35">
        <f t="shared" si="4"/>
        <v>109</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0.39</v>
      </c>
      <c r="AS6" s="35">
        <f t="shared" si="5"/>
        <v>0.28000000000000003</v>
      </c>
      <c r="AT6" s="34" t="str">
        <f>IF(AT7="","",IF(AT7="-","【-】","【"&amp;SUBSTITUTE(TEXT(AT7,"#,##0.00"),"-","△")&amp;"】"))</f>
        <v>【3.09】</v>
      </c>
      <c r="AU6" s="35" t="str">
        <f>IF(AU7="",NA(),AU7)</f>
        <v>-</v>
      </c>
      <c r="AV6" s="35" t="str">
        <f t="shared" ref="AV6:BD6" si="6">IF(AV7="",NA(),AV7)</f>
        <v>-</v>
      </c>
      <c r="AW6" s="35" t="str">
        <f t="shared" si="6"/>
        <v>-</v>
      </c>
      <c r="AX6" s="35">
        <f t="shared" si="6"/>
        <v>58.78</v>
      </c>
      <c r="AY6" s="35">
        <f t="shared" si="6"/>
        <v>37.22</v>
      </c>
      <c r="AZ6" s="35" t="str">
        <f t="shared" si="6"/>
        <v>-</v>
      </c>
      <c r="BA6" s="35" t="str">
        <f t="shared" si="6"/>
        <v>-</v>
      </c>
      <c r="BB6" s="35" t="str">
        <f t="shared" si="6"/>
        <v>-</v>
      </c>
      <c r="BC6" s="35">
        <f t="shared" si="6"/>
        <v>73.55</v>
      </c>
      <c r="BD6" s="35">
        <f t="shared" si="6"/>
        <v>71.19</v>
      </c>
      <c r="BE6" s="34" t="str">
        <f>IF(BE7="","",IF(BE7="-","【-】","【"&amp;SUBSTITUTE(TEXT(BE7,"#,##0.00"),"-","△")&amp;"】"))</f>
        <v>【69.54】</v>
      </c>
      <c r="BF6" s="35" t="str">
        <f>IF(BF7="",NA(),BF7)</f>
        <v>-</v>
      </c>
      <c r="BG6" s="35" t="str">
        <f t="shared" ref="BG6:BO6" si="7">IF(BG7="",NA(),BG7)</f>
        <v>-</v>
      </c>
      <c r="BH6" s="35" t="str">
        <f t="shared" si="7"/>
        <v>-</v>
      </c>
      <c r="BI6" s="35">
        <f t="shared" si="7"/>
        <v>456.46</v>
      </c>
      <c r="BJ6" s="35">
        <f t="shared" si="7"/>
        <v>375.53</v>
      </c>
      <c r="BK6" s="35" t="str">
        <f t="shared" si="7"/>
        <v>-</v>
      </c>
      <c r="BL6" s="35" t="str">
        <f t="shared" si="7"/>
        <v>-</v>
      </c>
      <c r="BM6" s="35" t="str">
        <f t="shared" si="7"/>
        <v>-</v>
      </c>
      <c r="BN6" s="35">
        <f t="shared" si="7"/>
        <v>514.27</v>
      </c>
      <c r="BO6" s="35">
        <f t="shared" si="7"/>
        <v>517.34</v>
      </c>
      <c r="BP6" s="34" t="str">
        <f>IF(BP7="","",IF(BP7="-","【-】","【"&amp;SUBSTITUTE(TEXT(BP7,"#,##0.00"),"-","△")&amp;"】"))</f>
        <v>【682.51】</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100.34</v>
      </c>
      <c r="BZ6" s="35">
        <f t="shared" si="8"/>
        <v>99.89</v>
      </c>
      <c r="CA6" s="34" t="str">
        <f>IF(CA7="","",IF(CA7="-","【-】","【"&amp;SUBSTITUTE(TEXT(CA7,"#,##0.00"),"-","△")&amp;"】"))</f>
        <v>【100.34】</v>
      </c>
      <c r="CB6" s="35" t="str">
        <f>IF(CB7="",NA(),CB7)</f>
        <v>-</v>
      </c>
      <c r="CC6" s="35" t="str">
        <f t="shared" ref="CC6:CK6" si="9">IF(CC7="",NA(),CC7)</f>
        <v>-</v>
      </c>
      <c r="CD6" s="35" t="str">
        <f t="shared" si="9"/>
        <v>-</v>
      </c>
      <c r="CE6" s="35">
        <f t="shared" si="9"/>
        <v>152.18</v>
      </c>
      <c r="CF6" s="35">
        <f t="shared" si="9"/>
        <v>152.13999999999999</v>
      </c>
      <c r="CG6" s="35" t="str">
        <f t="shared" si="9"/>
        <v>-</v>
      </c>
      <c r="CH6" s="35" t="str">
        <f t="shared" si="9"/>
        <v>-</v>
      </c>
      <c r="CI6" s="35" t="str">
        <f t="shared" si="9"/>
        <v>-</v>
      </c>
      <c r="CJ6" s="35">
        <f t="shared" si="9"/>
        <v>113.49</v>
      </c>
      <c r="CK6" s="35">
        <f t="shared" si="9"/>
        <v>112.4</v>
      </c>
      <c r="CL6" s="34" t="str">
        <f>IF(CL7="","",IF(CL7="-","【-】","【"&amp;SUBSTITUTE(TEXT(CL7,"#,##0.00"),"-","△")&amp;"】"))</f>
        <v>【136.15】</v>
      </c>
      <c r="CM6" s="35" t="str">
        <f>IF(CM7="",NA(),CM7)</f>
        <v>-</v>
      </c>
      <c r="CN6" s="35" t="str">
        <f t="shared" ref="CN6:CV6" si="10">IF(CN7="",NA(),CN7)</f>
        <v>-</v>
      </c>
      <c r="CO6" s="35" t="str">
        <f t="shared" si="10"/>
        <v>-</v>
      </c>
      <c r="CP6" s="35">
        <f t="shared" si="10"/>
        <v>1075.32</v>
      </c>
      <c r="CQ6" s="35">
        <f t="shared" si="10"/>
        <v>1139.32</v>
      </c>
      <c r="CR6" s="35" t="str">
        <f t="shared" si="10"/>
        <v>-</v>
      </c>
      <c r="CS6" s="35" t="str">
        <f t="shared" si="10"/>
        <v>-</v>
      </c>
      <c r="CT6" s="35" t="str">
        <f t="shared" si="10"/>
        <v>-</v>
      </c>
      <c r="CU6" s="35">
        <f t="shared" si="10"/>
        <v>62.96</v>
      </c>
      <c r="CV6" s="35">
        <f t="shared" si="10"/>
        <v>62.97</v>
      </c>
      <c r="CW6" s="34" t="str">
        <f>IF(CW7="","",IF(CW7="-","【-】","【"&amp;SUBSTITUTE(TEXT(CW7,"#,##0.00"),"-","△")&amp;"】"))</f>
        <v>【59.64】</v>
      </c>
      <c r="CX6" s="35" t="str">
        <f>IF(CX7="",NA(),CX7)</f>
        <v>-</v>
      </c>
      <c r="CY6" s="35" t="str">
        <f t="shared" ref="CY6:DG6" si="11">IF(CY7="",NA(),CY7)</f>
        <v>-</v>
      </c>
      <c r="CZ6" s="35" t="str">
        <f t="shared" si="11"/>
        <v>-</v>
      </c>
      <c r="DA6" s="35">
        <f t="shared" si="11"/>
        <v>96.17</v>
      </c>
      <c r="DB6" s="35">
        <f t="shared" si="11"/>
        <v>95.96</v>
      </c>
      <c r="DC6" s="35" t="str">
        <f t="shared" si="11"/>
        <v>-</v>
      </c>
      <c r="DD6" s="35" t="str">
        <f t="shared" si="11"/>
        <v>-</v>
      </c>
      <c r="DE6" s="35" t="str">
        <f t="shared" si="11"/>
        <v>-</v>
      </c>
      <c r="DF6" s="35">
        <f t="shared" si="11"/>
        <v>96.96</v>
      </c>
      <c r="DG6" s="35">
        <f t="shared" si="11"/>
        <v>96.97</v>
      </c>
      <c r="DH6" s="34" t="str">
        <f>IF(DH7="","",IF(DH7="-","【-】","【"&amp;SUBSTITUTE(TEXT(DH7,"#,##0.00"),"-","△")&amp;"】"))</f>
        <v>【95.35】</v>
      </c>
      <c r="DI6" s="35" t="str">
        <f>IF(DI7="",NA(),DI7)</f>
        <v>-</v>
      </c>
      <c r="DJ6" s="35" t="str">
        <f t="shared" ref="DJ6:DR6" si="12">IF(DJ7="",NA(),DJ7)</f>
        <v>-</v>
      </c>
      <c r="DK6" s="35" t="str">
        <f t="shared" si="12"/>
        <v>-</v>
      </c>
      <c r="DL6" s="35">
        <f t="shared" si="12"/>
        <v>3.9</v>
      </c>
      <c r="DM6" s="35">
        <f t="shared" si="12"/>
        <v>7.69</v>
      </c>
      <c r="DN6" s="35" t="str">
        <f t="shared" si="12"/>
        <v>-</v>
      </c>
      <c r="DO6" s="35" t="str">
        <f t="shared" si="12"/>
        <v>-</v>
      </c>
      <c r="DP6" s="35" t="str">
        <f t="shared" si="12"/>
        <v>-</v>
      </c>
      <c r="DQ6" s="35">
        <f t="shared" si="12"/>
        <v>25.13</v>
      </c>
      <c r="DR6" s="35">
        <f t="shared" si="12"/>
        <v>24.54</v>
      </c>
      <c r="DS6" s="34" t="str">
        <f>IF(DS7="","",IF(DS7="-","【-】","【"&amp;SUBSTITUTE(TEXT(DS7,"#,##0.00"),"-","△")&amp;"】"))</f>
        <v>【38.57】</v>
      </c>
      <c r="DT6" s="35" t="str">
        <f>IF(DT7="",NA(),DT7)</f>
        <v>-</v>
      </c>
      <c r="DU6" s="35" t="str">
        <f t="shared" ref="DU6:EC6" si="13">IF(DU7="",NA(),DU7)</f>
        <v>-</v>
      </c>
      <c r="DV6" s="35" t="str">
        <f t="shared" si="13"/>
        <v>-</v>
      </c>
      <c r="DW6" s="35">
        <f t="shared" si="13"/>
        <v>7.32</v>
      </c>
      <c r="DX6" s="35">
        <f t="shared" si="13"/>
        <v>7.37</v>
      </c>
      <c r="DY6" s="35" t="str">
        <f t="shared" si="13"/>
        <v>-</v>
      </c>
      <c r="DZ6" s="35" t="str">
        <f t="shared" si="13"/>
        <v>-</v>
      </c>
      <c r="EA6" s="35" t="str">
        <f t="shared" si="13"/>
        <v>-</v>
      </c>
      <c r="EB6" s="35">
        <f t="shared" si="13"/>
        <v>6.4</v>
      </c>
      <c r="EC6" s="35">
        <f t="shared" si="13"/>
        <v>7.66</v>
      </c>
      <c r="ED6" s="34" t="str">
        <f>IF(ED7="","",IF(ED7="-","【-】","【"&amp;SUBSTITUTE(TEXT(ED7,"#,##0.00"),"-","△")&amp;"】"))</f>
        <v>【5.90】</v>
      </c>
      <c r="EE6" s="35" t="str">
        <f>IF(EE7="",NA(),EE7)</f>
        <v>-</v>
      </c>
      <c r="EF6" s="35" t="str">
        <f t="shared" ref="EF6:EN6" si="14">IF(EF7="",NA(),EF7)</f>
        <v>-</v>
      </c>
      <c r="EG6" s="35" t="str">
        <f t="shared" si="14"/>
        <v>-</v>
      </c>
      <c r="EH6" s="35">
        <f t="shared" si="14"/>
        <v>0.01</v>
      </c>
      <c r="EI6" s="35">
        <f t="shared" si="14"/>
        <v>0.04</v>
      </c>
      <c r="EJ6" s="35" t="str">
        <f t="shared" si="14"/>
        <v>-</v>
      </c>
      <c r="EK6" s="35" t="str">
        <f t="shared" si="14"/>
        <v>-</v>
      </c>
      <c r="EL6" s="35" t="str">
        <f t="shared" si="14"/>
        <v>-</v>
      </c>
      <c r="EM6" s="35">
        <f t="shared" si="14"/>
        <v>0.16</v>
      </c>
      <c r="EN6" s="35">
        <f t="shared" si="14"/>
        <v>0.16</v>
      </c>
      <c r="EO6" s="34" t="str">
        <f>IF(EO7="","",IF(EO7="-","【-】","【"&amp;SUBSTITUTE(TEXT(EO7,"#,##0.00"),"-","△")&amp;"】"))</f>
        <v>【0.22】</v>
      </c>
    </row>
    <row r="7" spans="1:148" s="36" customFormat="1" x14ac:dyDescent="0.15">
      <c r="A7" s="28"/>
      <c r="B7" s="37">
        <v>2019</v>
      </c>
      <c r="C7" s="37">
        <v>122076</v>
      </c>
      <c r="D7" s="37">
        <v>46</v>
      </c>
      <c r="E7" s="37">
        <v>17</v>
      </c>
      <c r="F7" s="37">
        <v>1</v>
      </c>
      <c r="G7" s="37">
        <v>0</v>
      </c>
      <c r="H7" s="37" t="s">
        <v>96</v>
      </c>
      <c r="I7" s="37" t="s">
        <v>97</v>
      </c>
      <c r="J7" s="37" t="s">
        <v>98</v>
      </c>
      <c r="K7" s="37" t="s">
        <v>99</v>
      </c>
      <c r="L7" s="37" t="s">
        <v>100</v>
      </c>
      <c r="M7" s="37" t="s">
        <v>101</v>
      </c>
      <c r="N7" s="38" t="s">
        <v>102</v>
      </c>
      <c r="O7" s="38">
        <v>65.3</v>
      </c>
      <c r="P7" s="38">
        <v>86.54</v>
      </c>
      <c r="Q7" s="38">
        <v>79.92</v>
      </c>
      <c r="R7" s="38">
        <v>2468</v>
      </c>
      <c r="S7" s="38">
        <v>498473</v>
      </c>
      <c r="T7" s="38">
        <v>61.38</v>
      </c>
      <c r="U7" s="38">
        <v>8121.1</v>
      </c>
      <c r="V7" s="38">
        <v>431806</v>
      </c>
      <c r="W7" s="38">
        <v>39.35</v>
      </c>
      <c r="X7" s="38">
        <v>10973.47</v>
      </c>
      <c r="Y7" s="38" t="s">
        <v>102</v>
      </c>
      <c r="Z7" s="38" t="s">
        <v>102</v>
      </c>
      <c r="AA7" s="38" t="s">
        <v>102</v>
      </c>
      <c r="AB7" s="38">
        <v>102.46</v>
      </c>
      <c r="AC7" s="38">
        <v>104.93</v>
      </c>
      <c r="AD7" s="38" t="s">
        <v>102</v>
      </c>
      <c r="AE7" s="38" t="s">
        <v>102</v>
      </c>
      <c r="AF7" s="38" t="s">
        <v>102</v>
      </c>
      <c r="AG7" s="38">
        <v>108.87</v>
      </c>
      <c r="AH7" s="38">
        <v>109</v>
      </c>
      <c r="AI7" s="38">
        <v>108.07</v>
      </c>
      <c r="AJ7" s="38" t="s">
        <v>102</v>
      </c>
      <c r="AK7" s="38" t="s">
        <v>102</v>
      </c>
      <c r="AL7" s="38" t="s">
        <v>102</v>
      </c>
      <c r="AM7" s="38">
        <v>0</v>
      </c>
      <c r="AN7" s="38">
        <v>0</v>
      </c>
      <c r="AO7" s="38" t="s">
        <v>102</v>
      </c>
      <c r="AP7" s="38" t="s">
        <v>102</v>
      </c>
      <c r="AQ7" s="38" t="s">
        <v>102</v>
      </c>
      <c r="AR7" s="38">
        <v>0.39</v>
      </c>
      <c r="AS7" s="38">
        <v>0.28000000000000003</v>
      </c>
      <c r="AT7" s="38">
        <v>3.09</v>
      </c>
      <c r="AU7" s="38" t="s">
        <v>102</v>
      </c>
      <c r="AV7" s="38" t="s">
        <v>102</v>
      </c>
      <c r="AW7" s="38" t="s">
        <v>102</v>
      </c>
      <c r="AX7" s="38">
        <v>58.78</v>
      </c>
      <c r="AY7" s="38">
        <v>37.22</v>
      </c>
      <c r="AZ7" s="38" t="s">
        <v>102</v>
      </c>
      <c r="BA7" s="38" t="s">
        <v>102</v>
      </c>
      <c r="BB7" s="38" t="s">
        <v>102</v>
      </c>
      <c r="BC7" s="38">
        <v>73.55</v>
      </c>
      <c r="BD7" s="38">
        <v>71.19</v>
      </c>
      <c r="BE7" s="38">
        <v>69.540000000000006</v>
      </c>
      <c r="BF7" s="38" t="s">
        <v>102</v>
      </c>
      <c r="BG7" s="38" t="s">
        <v>102</v>
      </c>
      <c r="BH7" s="38" t="s">
        <v>102</v>
      </c>
      <c r="BI7" s="38">
        <v>456.46</v>
      </c>
      <c r="BJ7" s="38">
        <v>375.53</v>
      </c>
      <c r="BK7" s="38" t="s">
        <v>102</v>
      </c>
      <c r="BL7" s="38" t="s">
        <v>102</v>
      </c>
      <c r="BM7" s="38" t="s">
        <v>102</v>
      </c>
      <c r="BN7" s="38">
        <v>514.27</v>
      </c>
      <c r="BO7" s="38">
        <v>517.34</v>
      </c>
      <c r="BP7" s="38">
        <v>682.51</v>
      </c>
      <c r="BQ7" s="38" t="s">
        <v>102</v>
      </c>
      <c r="BR7" s="38" t="s">
        <v>102</v>
      </c>
      <c r="BS7" s="38" t="s">
        <v>102</v>
      </c>
      <c r="BT7" s="38">
        <v>100</v>
      </c>
      <c r="BU7" s="38">
        <v>100</v>
      </c>
      <c r="BV7" s="38" t="s">
        <v>102</v>
      </c>
      <c r="BW7" s="38" t="s">
        <v>102</v>
      </c>
      <c r="BX7" s="38" t="s">
        <v>102</v>
      </c>
      <c r="BY7" s="38">
        <v>100.34</v>
      </c>
      <c r="BZ7" s="38">
        <v>99.89</v>
      </c>
      <c r="CA7" s="38">
        <v>100.34</v>
      </c>
      <c r="CB7" s="38" t="s">
        <v>102</v>
      </c>
      <c r="CC7" s="38" t="s">
        <v>102</v>
      </c>
      <c r="CD7" s="38" t="s">
        <v>102</v>
      </c>
      <c r="CE7" s="38">
        <v>152.18</v>
      </c>
      <c r="CF7" s="38">
        <v>152.13999999999999</v>
      </c>
      <c r="CG7" s="38" t="s">
        <v>102</v>
      </c>
      <c r="CH7" s="38" t="s">
        <v>102</v>
      </c>
      <c r="CI7" s="38" t="s">
        <v>102</v>
      </c>
      <c r="CJ7" s="38">
        <v>113.49</v>
      </c>
      <c r="CK7" s="38">
        <v>112.4</v>
      </c>
      <c r="CL7" s="38">
        <v>136.15</v>
      </c>
      <c r="CM7" s="38" t="s">
        <v>102</v>
      </c>
      <c r="CN7" s="38" t="s">
        <v>102</v>
      </c>
      <c r="CO7" s="38" t="s">
        <v>102</v>
      </c>
      <c r="CP7" s="38">
        <v>1075.32</v>
      </c>
      <c r="CQ7" s="38">
        <v>1139.32</v>
      </c>
      <c r="CR7" s="38" t="s">
        <v>102</v>
      </c>
      <c r="CS7" s="38" t="s">
        <v>102</v>
      </c>
      <c r="CT7" s="38" t="s">
        <v>102</v>
      </c>
      <c r="CU7" s="38">
        <v>62.96</v>
      </c>
      <c r="CV7" s="38">
        <v>62.97</v>
      </c>
      <c r="CW7" s="38">
        <v>59.64</v>
      </c>
      <c r="CX7" s="38" t="s">
        <v>102</v>
      </c>
      <c r="CY7" s="38" t="s">
        <v>102</v>
      </c>
      <c r="CZ7" s="38" t="s">
        <v>102</v>
      </c>
      <c r="DA7" s="38">
        <v>96.17</v>
      </c>
      <c r="DB7" s="38">
        <v>95.96</v>
      </c>
      <c r="DC7" s="38" t="s">
        <v>102</v>
      </c>
      <c r="DD7" s="38" t="s">
        <v>102</v>
      </c>
      <c r="DE7" s="38" t="s">
        <v>102</v>
      </c>
      <c r="DF7" s="38">
        <v>96.96</v>
      </c>
      <c r="DG7" s="38">
        <v>96.97</v>
      </c>
      <c r="DH7" s="38">
        <v>95.35</v>
      </c>
      <c r="DI7" s="38" t="s">
        <v>102</v>
      </c>
      <c r="DJ7" s="38" t="s">
        <v>102</v>
      </c>
      <c r="DK7" s="38" t="s">
        <v>102</v>
      </c>
      <c r="DL7" s="38">
        <v>3.9</v>
      </c>
      <c r="DM7" s="38">
        <v>7.69</v>
      </c>
      <c r="DN7" s="38" t="s">
        <v>102</v>
      </c>
      <c r="DO7" s="38" t="s">
        <v>102</v>
      </c>
      <c r="DP7" s="38" t="s">
        <v>102</v>
      </c>
      <c r="DQ7" s="38">
        <v>25.13</v>
      </c>
      <c r="DR7" s="38">
        <v>24.54</v>
      </c>
      <c r="DS7" s="38">
        <v>38.57</v>
      </c>
      <c r="DT7" s="38" t="s">
        <v>102</v>
      </c>
      <c r="DU7" s="38" t="s">
        <v>102</v>
      </c>
      <c r="DV7" s="38" t="s">
        <v>102</v>
      </c>
      <c r="DW7" s="38">
        <v>7.32</v>
      </c>
      <c r="DX7" s="38">
        <v>7.37</v>
      </c>
      <c r="DY7" s="38" t="s">
        <v>102</v>
      </c>
      <c r="DZ7" s="38" t="s">
        <v>102</v>
      </c>
      <c r="EA7" s="38" t="s">
        <v>102</v>
      </c>
      <c r="EB7" s="38">
        <v>6.4</v>
      </c>
      <c r="EC7" s="38">
        <v>7.66</v>
      </c>
      <c r="ED7" s="38">
        <v>5.9</v>
      </c>
      <c r="EE7" s="38" t="s">
        <v>102</v>
      </c>
      <c r="EF7" s="38" t="s">
        <v>102</v>
      </c>
      <c r="EG7" s="38" t="s">
        <v>102</v>
      </c>
      <c r="EH7" s="38">
        <v>0.01</v>
      </c>
      <c r="EI7" s="38">
        <v>0.04</v>
      </c>
      <c r="EJ7" s="38" t="s">
        <v>102</v>
      </c>
      <c r="EK7" s="38" t="s">
        <v>102</v>
      </c>
      <c r="EL7" s="38" t="s">
        <v>102</v>
      </c>
      <c r="EM7" s="38">
        <v>0.16</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2021-02-24T02:36:39Z</cp:lastPrinted>
  <dcterms:created xsi:type="dcterms:W3CDTF">2020-12-04T02:25:32Z</dcterms:created>
  <dcterms:modified xsi:type="dcterms:W3CDTF">2021-02-24T02:36:45Z</dcterms:modified>
  <cp:category/>
</cp:coreProperties>
</file>