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k5qkt1K3RMU0yL1eNRtvOccLnPhr2QKixMNkLgpbho4Z4GxLHLw1le9H9GoF75UB0SMQLQQgbQW0woHz5hDTEQ==" workbookSaltValue="2YnemJ0BSNRv/dq1QbcWuA==" workbookSpinCount="100000" lockStructure="1"/>
  <bookViews>
    <workbookView xWindow="2025" yWindow="-30" windowWidth="26475" windowHeight="124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<sst xmlns="http://schemas.openxmlformats.org/spreadsheetml/2006/main" count="236" uniqueCount="118">
  <si>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</si>
  <si>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</si>
  <si>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</si>
  <si>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</si>
  <si>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</si>
  <si>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</si>
  <si>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</si>
  <si>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</si>
  <si>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</si>
  <si>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</si>
  <si>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</si>
  <si>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</si>
  <si>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</si>
  <si>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</si>
  <si>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</si>
  <si>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</si>
  <si>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</si>
  <si>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</si>
  <si>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</si>
  <si>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</si>
  <si>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</si>
  <si>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</si>
  <si>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</si>
  <si>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</si>
  <si>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</si>
  <si>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</si>
  <si>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</si>
  <si>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</si>
  <si>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</si>
  <si>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</si>
  <si>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</si>
  <si>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</si>
  <si>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</si>
  <si>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</si>
  <si>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</si>
  <si>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</si>
  <si>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</si>
  <si>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</si>
  <si>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</si>
  <si>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</si>
  <si>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</si>
  <si>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</si>
  <si>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</si>
  <si>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</si>
  <si>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</si>
  <si>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</si>
  <si>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</si>
  <si>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</si>
  <si>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</si>
  <si>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</si>
  <si>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</si>
  <si>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</si>
  <si>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</si>
  <si>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</si>
  <si>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</si>
  <si>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</si>
  <si>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</si>
  <si>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</si>
  <si>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</si>
  <si>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</si>
  <si>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</si>
  <si>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</si>
  <si>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</si>
  <si>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</si>
  <si>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</si>
  <si>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</si>
  <si>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</si>
  <si>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</si>
  <si>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</si>
  <si>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</si>
  <si>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</si>
  <si>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</si>
  <si>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</si>
  <si>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</si>
  <si>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</si>
  <si>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</si>
  <si>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</si>
  <si>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</si>
  <si>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</si>
  <si>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</si>
  <si>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</si>
  <si>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</si>
  <si>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</si>
  <si>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</si>
  <si>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</si>
  <si>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</si>
  <si>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</si>
  <si>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</si>
  <si>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</si>
  <si>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</si>
  <si>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</si>
  <si>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</si>
  <si>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</si>
  <si>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</si>
  <si>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</si>
  <si>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</si>
  <si>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</si>
  <si>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館山市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</si>
  <si>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</si>
  <si>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</si>
  <si>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</si>
  <si>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</si>
  <si>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</si>
  <si>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</si>
  <si>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</si>
  <si>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</si>
  <si>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</si>
  <si>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</si>
  <si>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</si>
  <si>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</si>
  <si>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</si>
  <si>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</si>
  <si>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</si>
  <si>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</si>
  <si>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</si>
  <si>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経営の健全化、効率化を図るため、更なる使用料徴収率及び水洗化率の向上に努めることに加え、法適用化後の経営状況を精査し、施設のダウンサイジングの検討や使用料の見直しが必要である。</t>
    <phoneticPr fontId="4"/>
  </si>
  <si>
    <t>　供用開始から２０年程度経過、比較的日が浅いため、老朽化への対応はこれからの課題となる。
　必要な時期に確実に更新が行われるよう、資産の調査・評価に基づき、中長期的な計画を立て対応していく必要がある。</t>
    <rPh sb="10" eb="12">
      <t>テイド</t>
    </rPh>
    <rPh sb="12" eb="14">
      <t>ケイカ</t>
    </rPh>
    <phoneticPr fontId="4"/>
  </si>
  <si>
    <t>　収益的収支比率、企業債残高対事業規模比率、経費回収率及び汚水処理原価が類似団体の中で低い値のため、経営が健全・効率的とは言えない。
　企業債残高が高く、料金水準が類似団体の中で低いため、料金改定の必要性が高い。人口減少の影響で使用料収入が微減傾向になった中で、更なる使用料徴収率及び水洗化率向上が必要である。
　また包括的民間委託の導入等により維持管理費の削減に努めてきたが、経営を持続させるために更なる費用の節減が必要である。</t>
    <rPh sb="41" eb="42">
      <t>ナカ</t>
    </rPh>
    <rPh sb="43" eb="44">
      <t>ヒク</t>
    </rPh>
    <rPh sb="45" eb="46">
      <t>アタイ</t>
    </rPh>
    <rPh sb="89" eb="90">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</si>
</sst>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3.39</c:v>
                </c:pt>
                <c:pt idx="3">
                  <c:v>0</c:v>
                </c:pt>
                <c:pt idx="4">
                  <c:v>0</c:v>
                </c:pt>
              </c:numCache>
            </c:numRef>
          </c:val>
          <c:extLst>
            <c:ext xmlns:c16="http://schemas.microsoft.com/office/drawing/2014/chart" uri="{C3380CC4-5D6E-409C-BE32-E72D297353CC}">
              <c16:uniqueId val="{00000000-C184-4146-8DBE-AA552E1CAF60}"/>
            </c:ext>
          </c:extLst>
        </c:ser>
        <c:dLbls>
          <c:showLegendKey val="0"/>
          <c:showVal val="0"/>
          <c:showCatName val="0"/>
          <c:showSerName val="0"/>
          <c:showPercent val="0"/>
          <c:showBubbleSize val="0"/>
        </c:dLbls>
        <c:gapWidth val="150"/>
        <c:axId val="37541376"/>
        <c:axId val="3754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C184-4146-8DBE-AA552E1CAF60}"/>
            </c:ext>
          </c:extLst>
        </c:ser>
        <c:dLbls>
          <c:showLegendKey val="0"/>
          <c:showVal val="0"/>
          <c:showCatName val="0"/>
          <c:showSerName val="0"/>
          <c:showPercent val="0"/>
          <c:showBubbleSize val="0"/>
        </c:dLbls>
        <c:marker val="1"/>
        <c:smooth val="0"/>
        <c:axId val="37541376"/>
        <c:axId val="37543296"/>
      </c:lineChart>
      <c:dateAx>
        <c:axId val="37541376"/>
        <c:scaling>
          <c:orientation val="minMax"/>
        </c:scaling>
        <c:delete val="1"/>
        <c:axPos val="b"/>
        <c:numFmt formatCode="&quot;H&quot;yy" sourceLinked="1"/>
        <c:majorTickMark val="none"/>
        <c:minorTickMark val="none"/>
        <c:tickLblPos val="none"/>
        <c:crossAx val="37543296"/>
        <c:crosses val="autoZero"/>
        <c:auto val="1"/>
        <c:lblOffset val="100"/>
        <c:baseTimeUnit val="years"/>
      </c:dateAx>
      <c:valAx>
        <c:axId val="375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41.8</c:v>
                </c:pt>
                <c:pt idx="1">
                  <c:v>42.17</c:v>
                </c:pt>
                <c:pt idx="2">
                  <c:v>43.61</c:v>
                </c:pt>
                <c:pt idx="3">
                  <c:v>41.94</c:v>
                </c:pt>
                <c:pt idx="4">
                  <c:v>44.23</c:v>
                </c:pt>
              </c:numCache>
            </c:numRef>
          </c:val>
          <c:extLst>
            <c:ext xmlns:c16="http://schemas.microsoft.com/office/drawing/2014/chart" uri="{C3380CC4-5D6E-409C-BE32-E72D297353CC}">
              <c16:uniqueId val="{00000000-D3F6-4CB1-881B-5F0471609C05}"/>
            </c:ext>
          </c:extLst>
        </c:ser>
        <c:dLbls>
          <c:showLegendKey val="0"/>
          <c:showVal val="0"/>
          <c:showCatName val="0"/>
          <c:showSerName val="0"/>
          <c:showPercent val="0"/>
          <c:showBubbleSize val="0"/>
        </c:dLbls>
        <c:gapWidth val="150"/>
        <c:axId val="38442496"/>
        <c:axId val="3844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D3F6-4CB1-881B-5F0471609C05}"/>
            </c:ext>
          </c:extLst>
        </c:ser>
        <c:dLbls>
          <c:showLegendKey val="0"/>
          <c:showVal val="0"/>
          <c:showCatName val="0"/>
          <c:showSerName val="0"/>
          <c:showPercent val="0"/>
          <c:showBubbleSize val="0"/>
        </c:dLbls>
        <c:marker val="1"/>
        <c:smooth val="0"/>
        <c:axId val="38442496"/>
        <c:axId val="38444416"/>
      </c:lineChart>
      <c:dateAx>
        <c:axId val="38442496"/>
        <c:scaling>
          <c:orientation val="minMax"/>
        </c:scaling>
        <c:delete val="1"/>
        <c:axPos val="b"/>
        <c:numFmt formatCode="&quot;H&quot;yy" sourceLinked="1"/>
        <c:majorTickMark val="none"/>
        <c:minorTickMark val="none"/>
        <c:tickLblPos val="none"/>
        <c:crossAx val="38444416"/>
        <c:crosses val="autoZero"/>
        <c:auto val="1"/>
        <c:lblOffset val="100"/>
        <c:baseTimeUnit val="years"/>
      </c:dateAx>
      <c:valAx>
        <c:axId val="384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69.150000000000006</c:v>
                </c:pt>
                <c:pt idx="1">
                  <c:v>72.42</c:v>
                </c:pt>
                <c:pt idx="2">
                  <c:v>76</c:v>
                </c:pt>
                <c:pt idx="3">
                  <c:v>77.650000000000006</c:v>
                </c:pt>
                <c:pt idx="4">
                  <c:v>79.73</c:v>
                </c:pt>
              </c:numCache>
            </c:numRef>
          </c:val>
          <c:extLst>
            <c:ext xmlns:c16="http://schemas.microsoft.com/office/drawing/2014/chart" uri="{C3380CC4-5D6E-409C-BE32-E72D297353CC}">
              <c16:uniqueId val="{00000000-89B5-47CC-A7FE-8D5B49417953}"/>
            </c:ext>
          </c:extLst>
        </c:ser>
        <c:dLbls>
          <c:showLegendKey val="0"/>
          <c:showVal val="0"/>
          <c:showCatName val="0"/>
          <c:showSerName val="0"/>
          <c:showPercent val="0"/>
          <c:showBubbleSize val="0"/>
        </c:dLbls>
        <c:gapWidth val="150"/>
        <c:axId val="38467456"/>
        <c:axId val="3847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89B5-47CC-A7FE-8D5B49417953}"/>
            </c:ext>
          </c:extLst>
        </c:ser>
        <c:dLbls>
          <c:showLegendKey val="0"/>
          <c:showVal val="0"/>
          <c:showCatName val="0"/>
          <c:showSerName val="0"/>
          <c:showPercent val="0"/>
          <c:showBubbleSize val="0"/>
        </c:dLbls>
        <c:marker val="1"/>
        <c:smooth val="0"/>
        <c:axId val="38467456"/>
        <c:axId val="38473728"/>
      </c:lineChart>
      <c:dateAx>
        <c:axId val="38467456"/>
        <c:scaling>
          <c:orientation val="minMax"/>
        </c:scaling>
        <c:delete val="1"/>
        <c:axPos val="b"/>
        <c:numFmt formatCode="&quot;H&quot;yy" sourceLinked="1"/>
        <c:majorTickMark val="none"/>
        <c:minorTickMark val="none"/>
        <c:tickLblPos val="none"/>
        <c:crossAx val="38473728"/>
        <c:crosses val="autoZero"/>
        <c:auto val="1"/>
        <c:lblOffset val="100"/>
        <c:baseTimeUnit val="years"/>
      </c:dateAx>
      <c:valAx>
        <c:axId val="384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66.47</c:v>
                </c:pt>
                <c:pt idx="1">
                  <c:v>66.12</c:v>
                </c:pt>
                <c:pt idx="2">
                  <c:v>66.48</c:v>
                </c:pt>
                <c:pt idx="3">
                  <c:v>67.33</c:v>
                </c:pt>
                <c:pt idx="4">
                  <c:v>64.319999999999993</c:v>
                </c:pt>
              </c:numCache>
            </c:numRef>
          </c:val>
          <c:extLst>
            <c:ext xmlns:c16="http://schemas.microsoft.com/office/drawing/2014/chart" uri="{C3380CC4-5D6E-409C-BE32-E72D297353CC}">
              <c16:uniqueId val="{00000000-E030-4C52-82A6-1E5A2B40A2B7}"/>
            </c:ext>
          </c:extLst>
        </c:ser>
        <c:dLbls>
          <c:showLegendKey val="0"/>
          <c:showVal val="0"/>
          <c:showCatName val="0"/>
          <c:showSerName val="0"/>
          <c:showPercent val="0"/>
          <c:showBubbleSize val="0"/>
        </c:dLbls>
        <c:gapWidth val="150"/>
        <c:axId val="37787520"/>
        <c:axId val="3779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30-4C52-82A6-1E5A2B40A2B7}"/>
            </c:ext>
          </c:extLst>
        </c:ser>
        <c:dLbls>
          <c:showLegendKey val="0"/>
          <c:showVal val="0"/>
          <c:showCatName val="0"/>
          <c:showSerName val="0"/>
          <c:showPercent val="0"/>
          <c:showBubbleSize val="0"/>
        </c:dLbls>
        <c:marker val="1"/>
        <c:smooth val="0"/>
        <c:axId val="37787520"/>
        <c:axId val="37797888"/>
      </c:lineChart>
      <c:dateAx>
        <c:axId val="37787520"/>
        <c:scaling>
          <c:orientation val="minMax"/>
        </c:scaling>
        <c:delete val="1"/>
        <c:axPos val="b"/>
        <c:numFmt formatCode="&quot;H&quot;yy" sourceLinked="1"/>
        <c:majorTickMark val="none"/>
        <c:minorTickMark val="none"/>
        <c:tickLblPos val="none"/>
        <c:crossAx val="37797888"/>
        <c:crosses val="autoZero"/>
        <c:auto val="1"/>
        <c:lblOffset val="100"/>
        <c:baseTimeUnit val="years"/>
      </c:dateAx>
      <c:valAx>
        <c:axId val="377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07-463D-BB54-21D027CBFB75}"/>
            </c:ext>
          </c:extLst>
        </c:ser>
        <c:dLbls>
          <c:showLegendKey val="0"/>
          <c:showVal val="0"/>
          <c:showCatName val="0"/>
          <c:showSerName val="0"/>
          <c:showPercent val="0"/>
          <c:showBubbleSize val="0"/>
        </c:dLbls>
        <c:gapWidth val="150"/>
        <c:axId val="37845248"/>
        <c:axId val="378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07-463D-BB54-21D027CBFB75}"/>
            </c:ext>
          </c:extLst>
        </c:ser>
        <c:dLbls>
          <c:showLegendKey val="0"/>
          <c:showVal val="0"/>
          <c:showCatName val="0"/>
          <c:showSerName val="0"/>
          <c:showPercent val="0"/>
          <c:showBubbleSize val="0"/>
        </c:dLbls>
        <c:marker val="1"/>
        <c:smooth val="0"/>
        <c:axId val="37845248"/>
        <c:axId val="37876096"/>
      </c:lineChart>
      <c:dateAx>
        <c:axId val="37845248"/>
        <c:scaling>
          <c:orientation val="minMax"/>
        </c:scaling>
        <c:delete val="1"/>
        <c:axPos val="b"/>
        <c:numFmt formatCode="&quot;H&quot;yy" sourceLinked="1"/>
        <c:majorTickMark val="none"/>
        <c:minorTickMark val="none"/>
        <c:tickLblPos val="none"/>
        <c:crossAx val="37876096"/>
        <c:crosses val="autoZero"/>
        <c:auto val="1"/>
        <c:lblOffset val="100"/>
        <c:baseTimeUnit val="years"/>
      </c:dateAx>
      <c:valAx>
        <c:axId val="378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34-44EA-8F29-729928B86019}"/>
            </c:ext>
          </c:extLst>
        </c:ser>
        <c:dLbls>
          <c:showLegendKey val="0"/>
          <c:showVal val="0"/>
          <c:showCatName val="0"/>
          <c:showSerName val="0"/>
          <c:showPercent val="0"/>
          <c:showBubbleSize val="0"/>
        </c:dLbls>
        <c:gapWidth val="150"/>
        <c:axId val="38013568"/>
        <c:axId val="380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34-44EA-8F29-729928B86019}"/>
            </c:ext>
          </c:extLst>
        </c:ser>
        <c:dLbls>
          <c:showLegendKey val="0"/>
          <c:showVal val="0"/>
          <c:showCatName val="0"/>
          <c:showSerName val="0"/>
          <c:showPercent val="0"/>
          <c:showBubbleSize val="0"/>
        </c:dLbls>
        <c:marker val="1"/>
        <c:smooth val="0"/>
        <c:axId val="38013568"/>
        <c:axId val="38023936"/>
      </c:lineChart>
      <c:dateAx>
        <c:axId val="38013568"/>
        <c:scaling>
          <c:orientation val="minMax"/>
        </c:scaling>
        <c:delete val="1"/>
        <c:axPos val="b"/>
        <c:numFmt formatCode="&quot;H&quot;yy" sourceLinked="1"/>
        <c:majorTickMark val="none"/>
        <c:minorTickMark val="none"/>
        <c:tickLblPos val="none"/>
        <c:crossAx val="38023936"/>
        <c:crosses val="autoZero"/>
        <c:auto val="1"/>
        <c:lblOffset val="100"/>
        <c:baseTimeUnit val="years"/>
      </c:dateAx>
      <c:valAx>
        <c:axId val="380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16-4776-A7F0-E2D77703E73D}"/>
            </c:ext>
          </c:extLst>
        </c:ser>
        <c:dLbls>
          <c:showLegendKey val="0"/>
          <c:showVal val="0"/>
          <c:showCatName val="0"/>
          <c:showSerName val="0"/>
          <c:showPercent val="0"/>
          <c:showBubbleSize val="0"/>
        </c:dLbls>
        <c:gapWidth val="150"/>
        <c:axId val="38128640"/>
        <c:axId val="381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16-4776-A7F0-E2D77703E73D}"/>
            </c:ext>
          </c:extLst>
        </c:ser>
        <c:dLbls>
          <c:showLegendKey val="0"/>
          <c:showVal val="0"/>
          <c:showCatName val="0"/>
          <c:showSerName val="0"/>
          <c:showPercent val="0"/>
          <c:showBubbleSize val="0"/>
        </c:dLbls>
        <c:marker val="1"/>
        <c:smooth val="0"/>
        <c:axId val="38128640"/>
        <c:axId val="38155392"/>
      </c:lineChart>
      <c:dateAx>
        <c:axId val="38128640"/>
        <c:scaling>
          <c:orientation val="minMax"/>
        </c:scaling>
        <c:delete val="1"/>
        <c:axPos val="b"/>
        <c:numFmt formatCode="&quot;H&quot;yy" sourceLinked="1"/>
        <c:majorTickMark val="none"/>
        <c:minorTickMark val="none"/>
        <c:tickLblPos val="none"/>
        <c:crossAx val="38155392"/>
        <c:crosses val="autoZero"/>
        <c:auto val="1"/>
        <c:lblOffset val="100"/>
        <c:baseTimeUnit val="years"/>
      </c:dateAx>
      <c:valAx>
        <c:axId val="381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53-44C3-BF81-D772EBB4FCDA}"/>
            </c:ext>
          </c:extLst>
        </c:ser>
        <c:dLbls>
          <c:showLegendKey val="0"/>
          <c:showVal val="0"/>
          <c:showCatName val="0"/>
          <c:showSerName val="0"/>
          <c:showPercent val="0"/>
          <c:showBubbleSize val="0"/>
        </c:dLbls>
        <c:gapWidth val="150"/>
        <c:axId val="38236160"/>
        <c:axId val="382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53-44C3-BF81-D772EBB4FCDA}"/>
            </c:ext>
          </c:extLst>
        </c:ser>
        <c:dLbls>
          <c:showLegendKey val="0"/>
          <c:showVal val="0"/>
          <c:showCatName val="0"/>
          <c:showSerName val="0"/>
          <c:showPercent val="0"/>
          <c:showBubbleSize val="0"/>
        </c:dLbls>
        <c:marker val="1"/>
        <c:smooth val="0"/>
        <c:axId val="38236160"/>
        <c:axId val="38238080"/>
      </c:lineChart>
      <c:dateAx>
        <c:axId val="38236160"/>
        <c:scaling>
          <c:orientation val="minMax"/>
        </c:scaling>
        <c:delete val="1"/>
        <c:axPos val="b"/>
        <c:numFmt formatCode="&quot;H&quot;yy" sourceLinked="1"/>
        <c:majorTickMark val="none"/>
        <c:minorTickMark val="none"/>
        <c:tickLblPos val="none"/>
        <c:crossAx val="38238080"/>
        <c:crosses val="autoZero"/>
        <c:auto val="1"/>
        <c:lblOffset val="100"/>
        <c:baseTimeUnit val="years"/>
      </c:dateAx>
      <c:valAx>
        <c:axId val="382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5691.39</c:v>
                </c:pt>
                <c:pt idx="1">
                  <c:v>2069.2800000000002</c:v>
                </c:pt>
                <c:pt idx="2">
                  <c:v>2054.92</c:v>
                </c:pt>
                <c:pt idx="3">
                  <c:v>1990.32</c:v>
                </c:pt>
                <c:pt idx="4">
                  <c:v>2226.56</c:v>
                </c:pt>
              </c:numCache>
            </c:numRef>
          </c:val>
          <c:extLst>
            <c:ext xmlns:c16="http://schemas.microsoft.com/office/drawing/2014/chart" uri="{C3380CC4-5D6E-409C-BE32-E72D297353CC}">
              <c16:uniqueId val="{00000000-2CB1-44D3-95CD-8C78F387C81D}"/>
            </c:ext>
          </c:extLst>
        </c:ser>
        <c:dLbls>
          <c:showLegendKey val="0"/>
          <c:showVal val="0"/>
          <c:showCatName val="0"/>
          <c:showSerName val="0"/>
          <c:showPercent val="0"/>
          <c:showBubbleSize val="0"/>
        </c:dLbls>
        <c:gapWidth val="150"/>
        <c:axId val="38285696"/>
        <c:axId val="3828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2CB1-44D3-95CD-8C78F387C81D}"/>
            </c:ext>
          </c:extLst>
        </c:ser>
        <c:dLbls>
          <c:showLegendKey val="0"/>
          <c:showVal val="0"/>
          <c:showCatName val="0"/>
          <c:showSerName val="0"/>
          <c:showPercent val="0"/>
          <c:showBubbleSize val="0"/>
        </c:dLbls>
        <c:marker val="1"/>
        <c:smooth val="0"/>
        <c:axId val="38285696"/>
        <c:axId val="38287616"/>
      </c:lineChart>
      <c:dateAx>
        <c:axId val="38285696"/>
        <c:scaling>
          <c:orientation val="minMax"/>
        </c:scaling>
        <c:delete val="1"/>
        <c:axPos val="b"/>
        <c:numFmt formatCode="&quot;H&quot;yy" sourceLinked="1"/>
        <c:majorTickMark val="none"/>
        <c:minorTickMark val="none"/>
        <c:tickLblPos val="none"/>
        <c:crossAx val="38287616"/>
        <c:crosses val="autoZero"/>
        <c:auto val="1"/>
        <c:lblOffset val="100"/>
        <c:baseTimeUnit val="years"/>
      </c:dateAx>
      <c:valAx>
        <c:axId val="382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41.94</c:v>
                </c:pt>
                <c:pt idx="1">
                  <c:v>44.13</c:v>
                </c:pt>
                <c:pt idx="2">
                  <c:v>37.51</c:v>
                </c:pt>
                <c:pt idx="3">
                  <c:v>37.729999999999997</c:v>
                </c:pt>
                <c:pt idx="4">
                  <c:v>37.58</c:v>
                </c:pt>
              </c:numCache>
            </c:numRef>
          </c:val>
          <c:extLst>
            <c:ext xmlns:c16="http://schemas.microsoft.com/office/drawing/2014/chart" uri="{C3380CC4-5D6E-409C-BE32-E72D297353CC}">
              <c16:uniqueId val="{00000000-54B4-47EB-B1E5-44D90693F12A}"/>
            </c:ext>
          </c:extLst>
        </c:ser>
        <c:dLbls>
          <c:showLegendKey val="0"/>
          <c:showVal val="0"/>
          <c:showCatName val="0"/>
          <c:showSerName val="0"/>
          <c:showPercent val="0"/>
          <c:showBubbleSize val="0"/>
        </c:dLbls>
        <c:gapWidth val="150"/>
        <c:axId val="38355712"/>
        <c:axId val="3835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54B4-47EB-B1E5-44D90693F12A}"/>
            </c:ext>
          </c:extLst>
        </c:ser>
        <c:dLbls>
          <c:showLegendKey val="0"/>
          <c:showVal val="0"/>
          <c:showCatName val="0"/>
          <c:showSerName val="0"/>
          <c:showPercent val="0"/>
          <c:showBubbleSize val="0"/>
        </c:dLbls>
        <c:marker val="1"/>
        <c:smooth val="0"/>
        <c:axId val="38355712"/>
        <c:axId val="38357632"/>
      </c:lineChart>
      <c:dateAx>
        <c:axId val="38355712"/>
        <c:scaling>
          <c:orientation val="minMax"/>
        </c:scaling>
        <c:delete val="1"/>
        <c:axPos val="b"/>
        <c:numFmt formatCode="&quot;H&quot;yy" sourceLinked="1"/>
        <c:majorTickMark val="none"/>
        <c:minorTickMark val="none"/>
        <c:tickLblPos val="none"/>
        <c:crossAx val="38357632"/>
        <c:crosses val="autoZero"/>
        <c:auto val="1"/>
        <c:lblOffset val="100"/>
        <c:baseTimeUnit val="years"/>
      </c:dateAx>
      <c:valAx>
        <c:axId val="383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418.85</c:v>
                </c:pt>
                <c:pt idx="1">
                  <c:v>401.64</c:v>
                </c:pt>
                <c:pt idx="2">
                  <c:v>468.79</c:v>
                </c:pt>
                <c:pt idx="3">
                  <c:v>466.42</c:v>
                </c:pt>
                <c:pt idx="4">
                  <c:v>436.62</c:v>
                </c:pt>
              </c:numCache>
            </c:numRef>
          </c:val>
          <c:extLst>
            <c:ext xmlns:c16="http://schemas.microsoft.com/office/drawing/2014/chart" uri="{C3380CC4-5D6E-409C-BE32-E72D297353CC}">
              <c16:uniqueId val="{00000000-A560-4A2D-92F4-8ADD08B70147}"/>
            </c:ext>
          </c:extLst>
        </c:ser>
        <c:dLbls>
          <c:showLegendKey val="0"/>
          <c:showVal val="0"/>
          <c:showCatName val="0"/>
          <c:showSerName val="0"/>
          <c:showPercent val="0"/>
          <c:showBubbleSize val="0"/>
        </c:dLbls>
        <c:gapWidth val="150"/>
        <c:axId val="38380672"/>
        <c:axId val="3838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A560-4A2D-92F4-8ADD08B70147}"/>
            </c:ext>
          </c:extLst>
        </c:ser>
        <c:dLbls>
          <c:showLegendKey val="0"/>
          <c:showVal val="0"/>
          <c:showCatName val="0"/>
          <c:showSerName val="0"/>
          <c:showPercent val="0"/>
          <c:showBubbleSize val="0"/>
        </c:dLbls>
        <c:marker val="1"/>
        <c:smooth val="0"/>
        <c:axId val="38380672"/>
        <c:axId val="38382592"/>
      </c:lineChart>
      <c:dateAx>
        <c:axId val="38380672"/>
        <c:scaling>
          <c:orientation val="minMax"/>
        </c:scaling>
        <c:delete val="1"/>
        <c:axPos val="b"/>
        <c:numFmt formatCode="&quot;H&quot;yy" sourceLinked="1"/>
        <c:majorTickMark val="none"/>
        <c:minorTickMark val="none"/>
        <c:tickLblPos val="none"/>
        <c:crossAx val="38382592"/>
        <c:crosses val="autoZero"/>
        <c:auto val="1"/>
        <c:lblOffset val="100"/>
        <c:baseTimeUnit val="years"/>
      </c:dateAx>
      <c:valAx>
        <c:axId val="383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館山市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46161</v>
      </c>
      <c r="AM8" s="51"/>
      <c r="AN8" s="51"/>
      <c r="AO8" s="51"/>
      <c r="AP8" s="51"/>
      <c r="AQ8" s="51"/>
      <c r="AR8" s="51"/>
      <c r="AS8" s="51"/>
      <c r="AT8" s="46">
        <f>データ!T6</f>
        <v>110.05</v>
      </c>
      <c r="AU8" s="46"/>
      <c r="AV8" s="46"/>
      <c r="AW8" s="46"/>
      <c r="AX8" s="46"/>
      <c r="AY8" s="46"/>
      <c r="AZ8" s="46"/>
      <c r="BA8" s="46"/>
      <c r="BB8" s="46">
        <f>データ!U6</f>
        <v>419.45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11.99</v>
      </c>
      <c r="Q10" s="46"/>
      <c r="R10" s="46"/>
      <c r="S10" s="46"/>
      <c r="T10" s="46"/>
      <c r="U10" s="46"/>
      <c r="V10" s="46"/>
      <c r="W10" s="46">
        <f>データ!Q6</f>
        <v>80.069999999999993</v>
      </c>
      <c r="X10" s="46"/>
      <c r="Y10" s="46"/>
      <c r="Z10" s="46"/>
      <c r="AA10" s="46"/>
      <c r="AB10" s="46"/>
      <c r="AC10" s="46"/>
      <c r="AD10" s="51">
        <f>データ!R6</f>
        <v>2617</v>
      </c>
      <c r="AE10" s="51"/>
      <c r="AF10" s="51"/>
      <c r="AG10" s="51"/>
      <c r="AH10" s="51"/>
      <c r="AI10" s="51"/>
      <c r="AJ10" s="51"/>
      <c r="AK10" s="2"/>
      <c r="AL10" s="51">
        <f>データ!V6</f>
        <v>5500</v>
      </c>
      <c r="AM10" s="51"/>
      <c r="AN10" s="51"/>
      <c r="AO10" s="51"/>
      <c r="AP10" s="51"/>
      <c r="AQ10" s="51"/>
      <c r="AR10" s="51"/>
      <c r="AS10" s="51"/>
      <c r="AT10" s="46">
        <f>データ!W6</f>
        <v>2.09</v>
      </c>
      <c r="AU10" s="46"/>
      <c r="AV10" s="46"/>
      <c r="AW10" s="46"/>
      <c r="AX10" s="46"/>
      <c r="AY10" s="46"/>
      <c r="AZ10" s="46"/>
      <c r="BA10" s="46"/>
      <c r="BB10" s="46">
        <f>データ!X6</f>
        <v>2631.58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6Mz/YsWhLrb6TLFwPVJzI1ef1v/nVUuH+P1cOOShb7GA1y3Ujc5D6XtQh6SKa/EnTZlFN5LLp1wJrBL1w4ZMsA==" saltValue="cQ9PzQSb35RiU7nU41fC4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122050</v>
      </c>
      <c r="D6" s="33">
        <f t="shared" si="3"/>
        <v>47</v>
      </c>
      <c r="E6" s="33">
        <f t="shared" si="3"/>
        <v>17</v>
      </c>
      <c r="F6" s="33">
        <f t="shared" si="3"/>
        <v>1</v>
      </c>
      <c r="G6" s="33">
        <f t="shared" si="3"/>
        <v>0</v>
      </c>
      <c r="H6" s="33" t="str">
        <f t="shared" si="3"/>
        <v>千葉県　館山市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11.99</v>
      </c>
      <c r="Q6" s="34">
        <f t="shared" si="3"/>
        <v>80.069999999999993</v>
      </c>
      <c r="R6" s="34">
        <f t="shared" si="3"/>
        <v>2617</v>
      </c>
      <c r="S6" s="34">
        <f t="shared" si="3"/>
        <v>46161</v>
      </c>
      <c r="T6" s="34">
        <f t="shared" si="3"/>
        <v>110.05</v>
      </c>
      <c r="U6" s="34">
        <f t="shared" si="3"/>
        <v>419.45</v>
      </c>
      <c r="V6" s="34">
        <f t="shared" si="3"/>
        <v>5500</v>
      </c>
      <c r="W6" s="34">
        <f t="shared" si="3"/>
        <v>2.09</v>
      </c>
      <c r="X6" s="34">
        <f t="shared" si="3"/>
        <v>2631.58</v>
      </c>
      <c r="Y6" s="35">
        <f>IF(Y7="",NA(),Y7)</f>
        <v>66.47</v>
      </c>
      <c r="Z6" s="35">
        <f t="shared" ref="Z6:AH6" si="4">IF(Z7="",NA(),Z7)</f>
        <v>66.12</v>
      </c>
      <c r="AA6" s="35">
        <f t="shared" si="4"/>
        <v>66.48</v>
      </c>
      <c r="AB6" s="35">
        <f t="shared" si="4"/>
        <v>67.33</v>
      </c>
      <c r="AC6" s="35">
        <f t="shared" si="4"/>
        <v>64.319999999999993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5691.39</v>
      </c>
      <c r="BG6" s="35">
        <f t="shared" ref="BG6:BO6" si="7">IF(BG7="",NA(),BG7)</f>
        <v>2069.2800000000002</v>
      </c>
      <c r="BH6" s="35">
        <f t="shared" si="7"/>
        <v>2054.92</v>
      </c>
      <c r="BI6" s="35">
        <f t="shared" si="7"/>
        <v>1990.32</v>
      </c>
      <c r="BJ6" s="35">
        <f t="shared" si="7"/>
        <v>2226.56</v>
      </c>
      <c r="BK6" s="35">
        <f t="shared" si="7"/>
        <v>1118.56</v>
      </c>
      <c r="BL6" s="35">
        <f t="shared" si="7"/>
        <v>1111.31</v>
      </c>
      <c r="BM6" s="35">
        <f t="shared" si="7"/>
        <v>966.33</v>
      </c>
      <c r="BN6" s="35">
        <f t="shared" si="7"/>
        <v>958.81</v>
      </c>
      <c r="BO6" s="35">
        <f t="shared" si="7"/>
        <v>1001.3</v>
      </c>
      <c r="BP6" s="34" t="str">
        <f>IF(BP7="","",IF(BP7="-","【-】","【"&amp;SUBSTITUTE(TEXT(BP7,"#,##0.00"),"-","△")&amp;"】"))</f>
        <v>【682.51】</v>
      </c>
      <c r="BQ6" s="35">
        <f>IF(BQ7="",NA(),BQ7)</f>
        <v>41.94</v>
      </c>
      <c r="BR6" s="35">
        <f t="shared" ref="BR6:BZ6" si="8">IF(BR7="",NA(),BR7)</f>
        <v>44.13</v>
      </c>
      <c r="BS6" s="35">
        <f t="shared" si="8"/>
        <v>37.51</v>
      </c>
      <c r="BT6" s="35">
        <f t="shared" si="8"/>
        <v>37.729999999999997</v>
      </c>
      <c r="BU6" s="35">
        <f t="shared" si="8"/>
        <v>37.58</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418.85</v>
      </c>
      <c r="CC6" s="35">
        <f t="shared" ref="CC6:CK6" si="9">IF(CC7="",NA(),CC7)</f>
        <v>401.64</v>
      </c>
      <c r="CD6" s="35">
        <f t="shared" si="9"/>
        <v>468.79</v>
      </c>
      <c r="CE6" s="35">
        <f t="shared" si="9"/>
        <v>466.42</v>
      </c>
      <c r="CF6" s="35">
        <f t="shared" si="9"/>
        <v>436.62</v>
      </c>
      <c r="CG6" s="35">
        <f t="shared" si="9"/>
        <v>215.28</v>
      </c>
      <c r="CH6" s="35">
        <f t="shared" si="9"/>
        <v>207.96</v>
      </c>
      <c r="CI6" s="35">
        <f t="shared" si="9"/>
        <v>194.31</v>
      </c>
      <c r="CJ6" s="35">
        <f t="shared" si="9"/>
        <v>190.99</v>
      </c>
      <c r="CK6" s="35">
        <f t="shared" si="9"/>
        <v>187.55</v>
      </c>
      <c r="CL6" s="34" t="str">
        <f>IF(CL7="","",IF(CL7="-","【-】","【"&amp;SUBSTITUTE(TEXT(CL7,"#,##0.00"),"-","△")&amp;"】"))</f>
        <v>【136.15】</v>
      </c>
      <c r="CM6" s="35">
        <f>IF(CM7="",NA(),CM7)</f>
        <v>41.8</v>
      </c>
      <c r="CN6" s="35">
        <f t="shared" ref="CN6:CV6" si="10">IF(CN7="",NA(),CN7)</f>
        <v>42.17</v>
      </c>
      <c r="CO6" s="35">
        <f t="shared" si="10"/>
        <v>43.61</v>
      </c>
      <c r="CP6" s="35">
        <f t="shared" si="10"/>
        <v>41.94</v>
      </c>
      <c r="CQ6" s="35">
        <f t="shared" si="10"/>
        <v>44.23</v>
      </c>
      <c r="CR6" s="35">
        <f t="shared" si="10"/>
        <v>54.67</v>
      </c>
      <c r="CS6" s="35">
        <f t="shared" si="10"/>
        <v>53.51</v>
      </c>
      <c r="CT6" s="35">
        <f t="shared" si="10"/>
        <v>53.5</v>
      </c>
      <c r="CU6" s="35">
        <f t="shared" si="10"/>
        <v>52.58</v>
      </c>
      <c r="CV6" s="35">
        <f t="shared" si="10"/>
        <v>50.94</v>
      </c>
      <c r="CW6" s="34" t="str">
        <f>IF(CW7="","",IF(CW7="-","【-】","【"&amp;SUBSTITUTE(TEXT(CW7,"#,##0.00"),"-","△")&amp;"】"))</f>
        <v>【59.64】</v>
      </c>
      <c r="CX6" s="35">
        <f>IF(CX7="",NA(),CX7)</f>
        <v>69.150000000000006</v>
      </c>
      <c r="CY6" s="35">
        <f t="shared" ref="CY6:DG6" si="11">IF(CY7="",NA(),CY7)</f>
        <v>72.42</v>
      </c>
      <c r="CZ6" s="35">
        <f t="shared" si="11"/>
        <v>76</v>
      </c>
      <c r="DA6" s="35">
        <f t="shared" si="11"/>
        <v>77.650000000000006</v>
      </c>
      <c r="DB6" s="35">
        <f t="shared" si="11"/>
        <v>79.73</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3.39</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122050</v>
      </c>
      <c r="D7" s="37">
        <v>47</v>
      </c>
      <c r="E7" s="37">
        <v>17</v>
      </c>
      <c r="F7" s="37">
        <v>1</v>
      </c>
      <c r="G7" s="37">
        <v>0</v>
      </c>
      <c r="H7" s="37" t="s">
        <v>97</v>
      </c>
      <c r="I7" s="37" t="s">
        <v>98</v>
      </c>
      <c r="J7" s="37" t="s">
        <v>99</v>
      </c>
      <c r="K7" s="37" t="s">
        <v>100</v>
      </c>
      <c r="L7" s="37" t="s">
        <v>101</v>
      </c>
      <c r="M7" s="37" t="s">
        <v>102</v>
      </c>
      <c r="N7" s="38" t="s">
        <v>103</v>
      </c>
      <c r="O7" s="38" t="s">
        <v>104</v>
      </c>
      <c r="P7" s="38">
        <v>11.99</v>
      </c>
      <c r="Q7" s="38">
        <v>80.069999999999993</v>
      </c>
      <c r="R7" s="38">
        <v>2617</v>
      </c>
      <c r="S7" s="38">
        <v>46161</v>
      </c>
      <c r="T7" s="38">
        <v>110.05</v>
      </c>
      <c r="U7" s="38">
        <v>419.45</v>
      </c>
      <c r="V7" s="38">
        <v>5500</v>
      </c>
      <c r="W7" s="38">
        <v>2.09</v>
      </c>
      <c r="X7" s="38">
        <v>2631.58</v>
      </c>
      <c r="Y7" s="38">
        <v>66.47</v>
      </c>
      <c r="Z7" s="38">
        <v>66.12</v>
      </c>
      <c r="AA7" s="38">
        <v>66.48</v>
      </c>
      <c r="AB7" s="38">
        <v>67.33</v>
      </c>
      <c r="AC7" s="38">
        <v>64.319999999999993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5691.39</v>
      </c>
      <c r="BG7" s="38">
        <v>2069.2800000000002</v>
      </c>
      <c r="BH7" s="38">
        <v>2054.92</v>
      </c>
      <c r="BI7" s="38">
        <v>1990.32</v>
      </c>
      <c r="BJ7" s="38">
        <v>2226.56</v>
      </c>
      <c r="BK7" s="38">
        <v>1118.56</v>
      </c>
      <c r="BL7" s="38">
        <v>1111.31</v>
      </c>
      <c r="BM7" s="38">
        <v>966.33</v>
      </c>
      <c r="BN7" s="38">
        <v>958.81</v>
      </c>
      <c r="BO7" s="38">
        <v>1001.3</v>
      </c>
      <c r="BP7" s="38">
        <v>682.51</v>
      </c>
      <c r="BQ7" s="38">
        <v>41.94</v>
      </c>
      <c r="BR7" s="38">
        <v>44.13</v>
      </c>
      <c r="BS7" s="38">
        <v>37.51</v>
      </c>
      <c r="BT7" s="38">
        <v>37.729999999999997</v>
      </c>
      <c r="BU7" s="38">
        <v>37.58</v>
      </c>
      <c r="BV7" s="38">
        <v>72.33</v>
      </c>
      <c r="BW7" s="38">
        <v>75.540000000000006</v>
      </c>
      <c r="BX7" s="38">
        <v>81.739999999999995</v>
      </c>
      <c r="BY7" s="38">
        <v>82.88</v>
      </c>
      <c r="BZ7" s="38">
        <v>81.88</v>
      </c>
      <c r="CA7" s="38">
        <v>100.34</v>
      </c>
      <c r="CB7" s="38">
        <v>418.85</v>
      </c>
      <c r="CC7" s="38">
        <v>401.64</v>
      </c>
      <c r="CD7" s="38">
        <v>468.79</v>
      </c>
      <c r="CE7" s="38">
        <v>466.42</v>
      </c>
      <c r="CF7" s="38">
        <v>436.62</v>
      </c>
      <c r="CG7" s="38">
        <v>215.28</v>
      </c>
      <c r="CH7" s="38">
        <v>207.96</v>
      </c>
      <c r="CI7" s="38">
        <v>194.31</v>
      </c>
      <c r="CJ7" s="38">
        <v>190.99</v>
      </c>
      <c r="CK7" s="38">
        <v>187.55</v>
      </c>
      <c r="CL7" s="38">
        <v>136.15</v>
      </c>
      <c r="CM7" s="38">
        <v>41.8</v>
      </c>
      <c r="CN7" s="38">
        <v>42.17</v>
      </c>
      <c r="CO7" s="38">
        <v>43.61</v>
      </c>
      <c r="CP7" s="38">
        <v>41.94</v>
      </c>
      <c r="CQ7" s="38">
        <v>44.23</v>
      </c>
      <c r="CR7" s="38">
        <v>54.67</v>
      </c>
      <c r="CS7" s="38">
        <v>53.51</v>
      </c>
      <c r="CT7" s="38">
        <v>53.5</v>
      </c>
      <c r="CU7" s="38">
        <v>52.58</v>
      </c>
      <c r="CV7" s="38">
        <v>50.94</v>
      </c>
      <c r="CW7" s="38">
        <v>59.64</v>
      </c>
      <c r="CX7" s="38">
        <v>69.150000000000006</v>
      </c>
      <c r="CY7" s="38">
        <v>72.42</v>
      </c>
      <c r="CZ7" s="38">
        <v>76</v>
      </c>
      <c r="DA7" s="38">
        <v>77.650000000000006</v>
      </c>
      <c r="DB7" s="38">
        <v>79.73</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3.39</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千葉県</cp:lastModifiedBy>
  <cp:lastPrinted>2021-01-27T09:12:07Z</cp:lastPrinted>
  <dcterms:created xsi:type="dcterms:W3CDTF">2020-12-04T02:44:57Z</dcterms:created>
  <dcterms:modified xsi:type="dcterms:W3CDTF">2021-02-20T07:22:39Z</dcterms:modified>
</cp:coreProperties>
</file>