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9irTJ5zHJYNuHQEXzHUb/1pAZ8U5uXMPctBQwbxAbONy9zriwceiURfNvqAIXVGEkNnYZWJtAXGiVfcTC7i2lw==" workbookSaltValue="dLOiX924/Hxx0k9J+hNWI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<sst xmlns="http://schemas.openxmlformats.org/spreadsheetml/2006/main" count="297" uniqueCount="116">
  <si>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</si>
  <si>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</si>
  <si>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</si>
  <si>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</si>
  <si>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</si>
  <si>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</si>
  <si>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</si>
  <si>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</si>
  <si>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</si>
  <si>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</si>
  <si>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</si>
  <si>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</si>
  <si>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</si>
  <si>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</si>
  <si>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</si>
  <si>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</si>
  <si>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</si>
  <si>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</si>
  <si>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</si>
  <si>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</si>
  <si>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</si>
  <si>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</si>
  <si>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</si>
  <si>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</si>
  <si>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</si>
  <si>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</si>
  <si>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</si>
  <si>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</si>
  <si>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</si>
  <si>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</si>
  <si>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</si>
  <si>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</si>
  <si>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</si>
  <si>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</si>
  <si>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</si>
  <si>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</si>
  <si>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</si>
  <si>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</si>
  <si>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</si>
  <si>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</si>
  <si>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</si>
  <si>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</si>
  <si>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</si>
  <si>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</si>
  <si>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</si>
  <si>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</si>
  <si>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</si>
  <si>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</si>
  <si>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</si>
  <si>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</si>
  <si>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</si>
  <si>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</si>
  <si>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</si>
  <si>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</si>
  <si>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</si>
  <si>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</si>
  <si>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</si>
  <si>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</si>
  <si>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</si>
  <si>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</si>
  <si>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</si>
  <si>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</si>
  <si>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</si>
  <si>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</si>
  <si>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</si>
  <si>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</si>
  <si>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</si>
  <si>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</si>
  <si>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</si>
  <si>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</si>
  <si>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</si>
  <si>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</si>
  <si>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</si>
  <si>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</si>
  <si>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</si>
  <si>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</si>
  <si>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</si>
  <si>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</si>
  <si>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</si>
  <si>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</si>
  <si>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</si>
  <si>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</si>
  <si>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</si>
  <si>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</si>
  <si>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</si>
  <si>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</si>
  <si>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</si>
  <si>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</si>
  <si>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</si>
  <si>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</si>
  <si>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</si>
  <si>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</si>
  <si>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</si>
  <si>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</si>
  <si>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</si>
  <si>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</si>
  <si>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船橋市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</si>
  <si>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</si>
  <si>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</si>
  <si>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</si>
  <si>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</si>
  <si>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</si>
  <si>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</si>
  <si>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</si>
  <si>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</si>
  <si>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</si>
  <si>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</si>
  <si>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</si>
  <si>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</si>
  <si>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</si>
  <si>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</si>
  <si>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</si>
  <si>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</si>
  <si>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施設が比較的新しい中でも、老朽化管渠については積極的に管渠の改善を進めている状況です。ただし、今後は耐用年数を超過した管渠は増加していく時代となり、老朽化管渠の更新需要が高まっていくため、現在以上に更新投資を行っていく必要があります。</t>
    <rPh sb="50" eb="52">
      <t>コンゴ</t>
    </rPh>
    <rPh sb="53" eb="55">
      <t>タイヨウ</t>
    </rPh>
    <rPh sb="55" eb="57">
      <t>ネンスウ</t>
    </rPh>
    <rPh sb="58" eb="60">
      <t>チョウカ</t>
    </rPh>
    <rPh sb="62" eb="64">
      <t>カンキョ</t>
    </rPh>
    <rPh sb="65" eb="67">
      <t>ゾウカ</t>
    </rPh>
    <rPh sb="71" eb="73">
      <t>ジダイ</t>
    </rPh>
    <rPh sb="77" eb="80">
      <t>ロウキュウカ</t>
    </rPh>
    <rPh sb="80" eb="82">
      <t>カンキョ</t>
    </rPh>
    <rPh sb="83" eb="85">
      <t>コウシン</t>
    </rPh>
    <rPh sb="85" eb="87">
      <t>ジュヨウ</t>
    </rPh>
    <rPh sb="88" eb="89">
      <t>タカ</t>
    </rPh>
    <rPh sb="97" eb="99">
      <t>ゲンザイ</t>
    </rPh>
    <rPh sb="99" eb="101">
      <t>イジョウ</t>
    </rPh>
    <rPh sb="102" eb="104">
      <t>コウシン</t>
    </rPh>
    <rPh sb="104" eb="106">
      <t>トウシ</t>
    </rPh>
    <rPh sb="107" eb="108">
      <t>オコナ</t>
    </rPh>
    <rPh sb="112" eb="114">
      <t>ヒツヨウ</t>
    </rPh>
    <phoneticPr fontId="4"/>
  </si>
  <si>
    <t>　現在の本市下水道事業は、積極的な設備投資による資本費等費用の増加影響が生じており、これが特に①⑤⑥へ影響を及ぼしていると考えられます。したがって、本市下水道事業の経営のためには、経費削減・事務改善に取り組む事はもとより、将来の費用計算とともに、適正な使用料収入への改定を継続して検討することが重要な課題と言えます。
　あわせて、今後下水道が概成し新規投資が一段落した後は、施設の改築・更新が主となり、これは下水道使用料の増収には結びつかない投資であるため、この改築・更新投資について中長期を見越した効率的な更新計画を立てることで高い費用対効果を目指す必要があります。</t>
    <rPh sb="1" eb="3">
      <t>ゲンザイ</t>
    </rPh>
    <rPh sb="4" eb="6">
      <t>ホンシ</t>
    </rPh>
    <rPh sb="6" eb="9">
      <t>ゲスイドウ</t>
    </rPh>
    <rPh sb="9" eb="11">
      <t>ジギョウ</t>
    </rPh>
    <rPh sb="13" eb="16">
      <t>セッキョクテキ</t>
    </rPh>
    <rPh sb="17" eb="19">
      <t>セツビ</t>
    </rPh>
    <rPh sb="19" eb="21">
      <t>トウシ</t>
    </rPh>
    <rPh sb="24" eb="26">
      <t>シホン</t>
    </rPh>
    <rPh sb="26" eb="27">
      <t>ヒ</t>
    </rPh>
    <rPh sb="27" eb="28">
      <t>トウ</t>
    </rPh>
    <rPh sb="28" eb="30">
      <t>ヒヨウ</t>
    </rPh>
    <rPh sb="31" eb="33">
      <t>ゾウカ</t>
    </rPh>
    <rPh sb="33" eb="35">
      <t>エイキョウ</t>
    </rPh>
    <rPh sb="36" eb="37">
      <t>ショウ</t>
    </rPh>
    <rPh sb="45" eb="46">
      <t>トク</t>
    </rPh>
    <rPh sb="51" eb="53">
      <t>エイキョウ</t>
    </rPh>
    <rPh sb="54" eb="55">
      <t>オヨ</t>
    </rPh>
    <rPh sb="61" eb="62">
      <t>カンガ</t>
    </rPh>
    <rPh sb="74" eb="76">
      <t>ホンシ</t>
    </rPh>
    <rPh sb="76" eb="79">
      <t>ゲスイドウ</t>
    </rPh>
    <rPh sb="79" eb="81">
      <t>ジギョウ</t>
    </rPh>
    <rPh sb="82" eb="84">
      <t>ケイエイ</t>
    </rPh>
    <rPh sb="90" eb="92">
      <t>ケイヒ</t>
    </rPh>
    <rPh sb="92" eb="94">
      <t>サクゲン</t>
    </rPh>
    <rPh sb="95" eb="97">
      <t>ジム</t>
    </rPh>
    <rPh sb="97" eb="99">
      <t>カイゼン</t>
    </rPh>
    <rPh sb="100" eb="101">
      <t>ト</t>
    </rPh>
    <rPh sb="102" eb="103">
      <t>ク</t>
    </rPh>
    <rPh sb="104" eb="105">
      <t>コト</t>
    </rPh>
    <rPh sb="111" eb="113">
      <t>ショウライ</t>
    </rPh>
    <rPh sb="114" eb="116">
      <t>ヒヨウ</t>
    </rPh>
    <rPh sb="116" eb="118">
      <t>ケイサン</t>
    </rPh>
    <rPh sb="123" eb="125">
      <t>テキセイ</t>
    </rPh>
    <rPh sb="126" eb="129">
      <t>シヨウリョウ</t>
    </rPh>
    <rPh sb="129" eb="131">
      <t>シュウニュウ</t>
    </rPh>
    <rPh sb="133" eb="135">
      <t>カイテイ</t>
    </rPh>
    <rPh sb="136" eb="138">
      <t>ケイゾク</t>
    </rPh>
    <rPh sb="140" eb="142">
      <t>ケントウ</t>
    </rPh>
    <rPh sb="147" eb="149">
      <t>ジュウヨウ</t>
    </rPh>
    <rPh sb="150" eb="152">
      <t>カダイ</t>
    </rPh>
    <rPh sb="153" eb="154">
      <t>イ</t>
    </rPh>
    <rPh sb="165" eb="167">
      <t>コンゴ</t>
    </rPh>
    <rPh sb="167" eb="170">
      <t>ゲスイドウ</t>
    </rPh>
    <rPh sb="171" eb="173">
      <t>ガイセイ</t>
    </rPh>
    <rPh sb="174" eb="176">
      <t>シンキ</t>
    </rPh>
    <rPh sb="176" eb="178">
      <t>トウシ</t>
    </rPh>
    <rPh sb="179" eb="180">
      <t>ヒト</t>
    </rPh>
    <rPh sb="180" eb="182">
      <t>ダンラク</t>
    </rPh>
    <rPh sb="184" eb="185">
      <t>アト</t>
    </rPh>
    <rPh sb="187" eb="189">
      <t>シセツ</t>
    </rPh>
    <rPh sb="190" eb="192">
      <t>カイチク</t>
    </rPh>
    <rPh sb="193" eb="195">
      <t>コウシン</t>
    </rPh>
    <rPh sb="196" eb="197">
      <t>シュ</t>
    </rPh>
    <rPh sb="204" eb="207">
      <t>ゲスイドウ</t>
    </rPh>
    <rPh sb="207" eb="210">
      <t>シヨウリョウ</t>
    </rPh>
    <rPh sb="211" eb="213">
      <t>ゾウシュウ</t>
    </rPh>
    <rPh sb="215" eb="216">
      <t>ムス</t>
    </rPh>
    <rPh sb="221" eb="223">
      <t>トウシ</t>
    </rPh>
    <rPh sb="231" eb="233">
      <t>カイチク</t>
    </rPh>
    <rPh sb="234" eb="236">
      <t>コウシン</t>
    </rPh>
    <rPh sb="236" eb="238">
      <t>トウシ</t>
    </rPh>
    <rPh sb="242" eb="245">
      <t>チュウチョウキ</t>
    </rPh>
    <rPh sb="246" eb="248">
      <t>ミコ</t>
    </rPh>
    <rPh sb="250" eb="253">
      <t>コウリツテキ</t>
    </rPh>
    <rPh sb="254" eb="256">
      <t>コウシン</t>
    </rPh>
    <rPh sb="256" eb="258">
      <t>ケイカク</t>
    </rPh>
    <rPh sb="259" eb="260">
      <t>タ</t>
    </rPh>
    <rPh sb="265" eb="266">
      <t>タカ</t>
    </rPh>
    <rPh sb="267" eb="269">
      <t>ヒヨウ</t>
    </rPh>
    <rPh sb="269" eb="270">
      <t>タイ</t>
    </rPh>
    <rPh sb="270" eb="272">
      <t>コウカ</t>
    </rPh>
    <rPh sb="273" eb="275">
      <t>メザ</t>
    </rPh>
    <rPh sb="276" eb="278">
      <t>ヒツヨウ</t>
    </rPh>
    <phoneticPr fontId="4"/>
  </si>
  <si>
    <t>①②について
　本市は汚水処理経費に対する使用料収入不足を繰入金で賄っている状況です。これにより経常収支比率は概ね100%となり、累積欠損もありませんが、利益を上げられる企業体質ではありません。
③④について
　本市は平成初頭から現在にかけて積極的な面整備を行ったことに伴い、企業債残高が高水準にあります。これにより、翌年度償還予定の企業債元金が流動比率を大幅に下げています。
⑤⑥について
　今後、下水道使用料を3回にわたって段階的に値上げ改定する予定であり、あわせて、汚水処理費に含まれる支払利息が逓減していくことなどに伴い、経費回収率は向上していくことを見込んでいます。また、現在の設備投資規模は以前より低額になっており、年間有収水量は引き続き増えるため、汚水処理原価は逓減していく見込みです。
⑦について
　処理能力の約9割が稼働しており、平均と比較して高水準にあることから、投資は効率的と考えられます。
⑧について
　現在も積極的に面整備を進めていることから、新設管渠への未接続が類似団体より相対的に多いこと等が想定され、平均を下回っています。</t>
    <rPh sb="197" eb="199">
      <t>コンゴ</t>
    </rPh>
    <rPh sb="200" eb="203">
      <t>ゲスイドウ</t>
    </rPh>
    <rPh sb="203" eb="206">
      <t>シヨウリョウ</t>
    </rPh>
    <rPh sb="208" eb="209">
      <t>カイ</t>
    </rPh>
    <rPh sb="214" eb="217">
      <t>ダンカイテキ</t>
    </rPh>
    <rPh sb="218" eb="220">
      <t>ネア</t>
    </rPh>
    <rPh sb="221" eb="223">
      <t>カイテイ</t>
    </rPh>
    <rPh sb="225" eb="227">
      <t>ヨテイ</t>
    </rPh>
    <rPh sb="236" eb="238">
      <t>オスイ</t>
    </rPh>
    <rPh sb="238" eb="240">
      <t>ショリ</t>
    </rPh>
    <rPh sb="240" eb="241">
      <t>ヒ</t>
    </rPh>
    <rPh sb="242" eb="243">
      <t>フク</t>
    </rPh>
    <rPh sb="246" eb="248">
      <t>シハライ</t>
    </rPh>
    <rPh sb="248" eb="250">
      <t>リソク</t>
    </rPh>
    <rPh sb="251" eb="253">
      <t>テイゲン</t>
    </rPh>
    <rPh sb="262" eb="263">
      <t>トモナ</t>
    </rPh>
    <rPh sb="265" eb="267">
      <t>ケイヒ</t>
    </rPh>
    <rPh sb="267" eb="269">
      <t>カイシュウ</t>
    </rPh>
    <rPh sb="269" eb="270">
      <t>リツ</t>
    </rPh>
    <rPh sb="271" eb="273">
      <t>コウジョウ</t>
    </rPh>
    <rPh sb="280" eb="282">
      <t>ミコ</t>
    </rPh>
    <rPh sb="291" eb="293">
      <t>ゲンザイ</t>
    </rPh>
    <rPh sb="294" eb="296">
      <t>セツビ</t>
    </rPh>
    <rPh sb="296" eb="298">
      <t>トウシ</t>
    </rPh>
    <rPh sb="298" eb="300">
      <t>キボ</t>
    </rPh>
    <rPh sb="301" eb="303">
      <t>イゼン</t>
    </rPh>
    <rPh sb="305" eb="307">
      <t>テイガク</t>
    </rPh>
    <rPh sb="314" eb="316">
      <t>ネンカン</t>
    </rPh>
    <rPh sb="316" eb="318">
      <t>ユウシュウ</t>
    </rPh>
    <rPh sb="318" eb="320">
      <t>スイリョウ</t>
    </rPh>
    <rPh sb="321" eb="322">
      <t>ヒ</t>
    </rPh>
    <rPh sb="323" eb="324">
      <t>ツヅ</t>
    </rPh>
    <rPh sb="325" eb="326">
      <t>フ</t>
    </rPh>
    <rPh sb="331" eb="333">
      <t>オスイ</t>
    </rPh>
    <rPh sb="333" eb="335">
      <t>ショリ</t>
    </rPh>
    <rPh sb="335" eb="337">
      <t>ゲンカ</t>
    </rPh>
    <rPh sb="338" eb="340">
      <t>テイゲン</t>
    </rPh>
    <rPh sb="344" eb="346">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</si>
</sst>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0.38</c:v>
                </c:pt>
                <c:pt idx="4">
                  <c:v>0.23</c:v>
                </c:pt>
              </c:numCache>
            </c:numRef>
          </c:val>
          <c:extLst>
            <c:ext xmlns:c16="http://schemas.microsoft.com/office/drawing/2014/chart" uri="{C3380CC4-5D6E-409C-BE32-E72D297353CC}">
              <c16:uniqueId val="{00000000-F95C-4C46-8F8A-76E09865078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0.16</c:v>
                </c:pt>
                <c:pt idx="4">
                  <c:v>0.16</c:v>
                </c:pt>
              </c:numCache>
            </c:numRef>
          </c:val>
          <c:smooth val="0"/>
          <c:extLst>
            <c:ext xmlns:c16="http://schemas.microsoft.com/office/drawing/2014/chart" uri="{C3380CC4-5D6E-409C-BE32-E72D297353CC}">
              <c16:uniqueId val="{00000001-F95C-4C46-8F8A-76E09865078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89.29</c:v>
                </c:pt>
                <c:pt idx="4">
                  <c:v>93.27</c:v>
                </c:pt>
              </c:numCache>
            </c:numRef>
          </c:val>
          <c:extLst>
            <c:ext xmlns:c16="http://schemas.microsoft.com/office/drawing/2014/chart" uri="{C3380CC4-5D6E-409C-BE32-E72D297353CC}">
              <c16:uniqueId val="{00000000-3EE9-4B61-872B-6EB40F28ADB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62.96</c:v>
                </c:pt>
                <c:pt idx="4">
                  <c:v>62.97</c:v>
                </c:pt>
              </c:numCache>
            </c:numRef>
          </c:val>
          <c:smooth val="0"/>
          <c:extLst>
            <c:ext xmlns:c16="http://schemas.microsoft.com/office/drawing/2014/chart" uri="{C3380CC4-5D6E-409C-BE32-E72D297353CC}">
              <c16:uniqueId val="{00000001-3EE9-4B61-872B-6EB40F28ADB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82.47</c:v>
                </c:pt>
                <c:pt idx="4">
                  <c:v>83.47</c:v>
                </c:pt>
              </c:numCache>
            </c:numRef>
          </c:val>
          <c:extLst>
            <c:ext xmlns:c16="http://schemas.microsoft.com/office/drawing/2014/chart" uri="{C3380CC4-5D6E-409C-BE32-E72D297353CC}">
              <c16:uniqueId val="{00000000-2416-46AD-B2E9-4FABA7E9798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96.96</c:v>
                </c:pt>
                <c:pt idx="4">
                  <c:v>96.97</c:v>
                </c:pt>
              </c:numCache>
            </c:numRef>
          </c:val>
          <c:smooth val="0"/>
          <c:extLst>
            <c:ext xmlns:c16="http://schemas.microsoft.com/office/drawing/2014/chart" uri="{C3380CC4-5D6E-409C-BE32-E72D297353CC}">
              <c16:uniqueId val="{00000001-2416-46AD-B2E9-4FABA7E9798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100.52</c:v>
                </c:pt>
                <c:pt idx="4">
                  <c:v>102.15</c:v>
                </c:pt>
              </c:numCache>
            </c:numRef>
          </c:val>
          <c:extLst>
            <c:ext xmlns:c16="http://schemas.microsoft.com/office/drawing/2014/chart" uri="{C3380CC4-5D6E-409C-BE32-E72D297353CC}">
              <c16:uniqueId val="{00000000-B283-4240-A553-7BE3CAE569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108.87</c:v>
                </c:pt>
                <c:pt idx="4">
                  <c:v>109</c:v>
                </c:pt>
              </c:numCache>
            </c:numRef>
          </c:val>
          <c:smooth val="0"/>
          <c:extLst>
            <c:ext xmlns:c16="http://schemas.microsoft.com/office/drawing/2014/chart" uri="{C3380CC4-5D6E-409C-BE32-E72D297353CC}">
              <c16:uniqueId val="{00000001-B283-4240-A553-7BE3CAE569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3.43</c:v>
                </c:pt>
                <c:pt idx="4">
                  <c:v>6.69</c:v>
                </c:pt>
              </c:numCache>
            </c:numRef>
          </c:val>
          <c:extLst>
            <c:ext xmlns:c16="http://schemas.microsoft.com/office/drawing/2014/chart" uri="{C3380CC4-5D6E-409C-BE32-E72D297353CC}">
              <c16:uniqueId val="{00000000-5D6D-4162-B8B8-09F31BF29B0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25.13</c:v>
                </c:pt>
                <c:pt idx="4">
                  <c:v>24.54</c:v>
                </c:pt>
              </c:numCache>
            </c:numRef>
          </c:val>
          <c:smooth val="0"/>
          <c:extLst>
            <c:ext xmlns:c16="http://schemas.microsoft.com/office/drawing/2014/chart" uri="{C3380CC4-5D6E-409C-BE32-E72D297353CC}">
              <c16:uniqueId val="{00000001-5D6D-4162-B8B8-09F31BF29B0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4.7</c:v>
                </c:pt>
                <c:pt idx="4">
                  <c:v>4.8099999999999996</c:v>
                </c:pt>
              </c:numCache>
            </c:numRef>
          </c:val>
          <c:extLst>
            <c:ext xmlns:c16="http://schemas.microsoft.com/office/drawing/2014/chart" uri="{C3380CC4-5D6E-409C-BE32-E72D297353CC}">
              <c16:uniqueId val="{00000000-EE08-4151-82B9-990B9BBA7CC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6.4</c:v>
                </c:pt>
                <c:pt idx="4">
                  <c:v>7.66</c:v>
                </c:pt>
              </c:numCache>
            </c:numRef>
          </c:val>
          <c:smooth val="0"/>
          <c:extLst>
            <c:ext xmlns:c16="http://schemas.microsoft.com/office/drawing/2014/chart" uri="{C3380CC4-5D6E-409C-BE32-E72D297353CC}">
              <c16:uniqueId val="{00000001-EE08-4151-82B9-990B9BBA7CC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5DB-4E27-A119-8D54FD5F00B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0.39</c:v>
                </c:pt>
                <c:pt idx="4">
                  <c:v>0.28000000000000003</c:v>
                </c:pt>
              </c:numCache>
            </c:numRef>
          </c:val>
          <c:smooth val="0"/>
          <c:extLst>
            <c:ext xmlns:c16="http://schemas.microsoft.com/office/drawing/2014/chart" uri="{C3380CC4-5D6E-409C-BE32-E72D297353CC}">
              <c16:uniqueId val="{00000001-85DB-4E27-A119-8D54FD5F00B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42.06</c:v>
                </c:pt>
                <c:pt idx="4">
                  <c:v>20.7</c:v>
                </c:pt>
              </c:numCache>
            </c:numRef>
          </c:val>
          <c:extLst>
            <c:ext xmlns:c16="http://schemas.microsoft.com/office/drawing/2014/chart" uri="{C3380CC4-5D6E-409C-BE32-E72D297353CC}">
              <c16:uniqueId val="{00000000-7CCC-4E6A-9066-1C071B588A9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73.55</c:v>
                </c:pt>
                <c:pt idx="4">
                  <c:v>71.19</c:v>
                </c:pt>
              </c:numCache>
            </c:numRef>
          </c:val>
          <c:smooth val="0"/>
          <c:extLst>
            <c:ext xmlns:c16="http://schemas.microsoft.com/office/drawing/2014/chart" uri="{C3380CC4-5D6E-409C-BE32-E72D297353CC}">
              <c16:uniqueId val="{00000001-7CCC-4E6A-9066-1C071B588A9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798.65</c:v>
                </c:pt>
                <c:pt idx="4">
                  <c:v>856.91</c:v>
                </c:pt>
              </c:numCache>
            </c:numRef>
          </c:val>
          <c:extLst>
            <c:ext xmlns:c16="http://schemas.microsoft.com/office/drawing/2014/chart" uri="{C3380CC4-5D6E-409C-BE32-E72D297353CC}">
              <c16:uniqueId val="{00000000-87DE-4C59-B381-EC37217A445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514.27</c:v>
                </c:pt>
                <c:pt idx="4">
                  <c:v>517.34</c:v>
                </c:pt>
              </c:numCache>
            </c:numRef>
          </c:val>
          <c:smooth val="0"/>
          <c:extLst>
            <c:ext xmlns:c16="http://schemas.microsoft.com/office/drawing/2014/chart" uri="{C3380CC4-5D6E-409C-BE32-E72D297353CC}">
              <c16:uniqueId val="{00000001-87DE-4C59-B381-EC37217A445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73.52</c:v>
                </c:pt>
                <c:pt idx="4">
                  <c:v>68.94</c:v>
                </c:pt>
              </c:numCache>
            </c:numRef>
          </c:val>
          <c:extLst>
            <c:ext xmlns:c16="http://schemas.microsoft.com/office/drawing/2014/chart" uri="{C3380CC4-5D6E-409C-BE32-E72D297353CC}">
              <c16:uniqueId val="{00000000-6BCE-4762-A327-F9E747C8D42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100.34</c:v>
                </c:pt>
                <c:pt idx="4">
                  <c:v>99.89</c:v>
                </c:pt>
              </c:numCache>
            </c:numRef>
          </c:val>
          <c:smooth val="0"/>
          <c:extLst>
            <c:ext xmlns:c16="http://schemas.microsoft.com/office/drawing/2014/chart" uri="{C3380CC4-5D6E-409C-BE32-E72D297353CC}">
              <c16:uniqueId val="{00000001-6BCE-4762-A327-F9E747C8D42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183.46</c:v>
                </c:pt>
                <c:pt idx="4">
                  <c:v>193.8</c:v>
                </c:pt>
              </c:numCache>
            </c:numRef>
          </c:val>
          <c:extLst>
            <c:ext xmlns:c16="http://schemas.microsoft.com/office/drawing/2014/chart" uri="{C3380CC4-5D6E-409C-BE32-E72D297353CC}">
              <c16:uniqueId val="{00000000-32C4-491B-B717-F8CAC6EC545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113.49</c:v>
                </c:pt>
                <c:pt idx="4">
                  <c:v>112.4</c:v>
                </c:pt>
              </c:numCache>
            </c:numRef>
          </c:val>
          <c:smooth val="0"/>
          <c:extLst>
            <c:ext xmlns:c16="http://schemas.microsoft.com/office/drawing/2014/chart" uri="{C3380CC4-5D6E-409C-BE32-E72D297353CC}">
              <c16:uniqueId val="{00000001-32C4-491B-B717-F8CAC6EC545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船橋市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Aa</v>
      </c>
      <c r="X8" s="49"/>
      <c r="Y8" s="49"/>
      <c r="Z8" s="49"/>
      <c r="AA8" s="49"/>
      <c r="AB8" s="49"/>
      <c r="AC8" s="49"/>
      <c r="AD8" s="50" t="str">
        <f>データ!$M$6</f>
        <v>非設置</v>
      </c>
      <c r="AE8" s="50"/>
      <c r="AF8" s="50"/>
      <c r="AG8" s="50"/>
      <c r="AH8" s="50"/>
      <c r="AI8" s="50"/>
      <c r="AJ8" s="50"/>
      <c r="AK8" s="3"/>
      <c r="AL8" s="51">
        <f>データ!S6</f>
        <v>642938</v>
      </c>
      <c r="AM8" s="51"/>
      <c r="AN8" s="51"/>
      <c r="AO8" s="51"/>
      <c r="AP8" s="51"/>
      <c r="AQ8" s="51"/>
      <c r="AR8" s="51"/>
      <c r="AS8" s="51"/>
      <c r="AT8" s="46">
        <f>データ!T6</f>
        <v>85.62</v>
      </c>
      <c r="AU8" s="46"/>
      <c r="AV8" s="46"/>
      <c r="AW8" s="46"/>
      <c r="AX8" s="46"/>
      <c r="AY8" s="46"/>
      <c r="AZ8" s="46"/>
      <c r="BA8" s="46"/>
      <c r="BB8" s="46">
        <f>データ!U6</f>
        <v>7509.2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54.02</v>
      </c>
      <c r="J10" s="46"/>
      <c r="K10" s="46"/>
      <c r="L10" s="46"/>
      <c r="M10" s="46"/>
      <c r="N10" s="46"/>
      <c r="O10" s="46"/>
      <c r="P10" s="46">
        <f>データ!P6</f>
        <v>88.38</v>
      </c>
      <c r="Q10" s="46"/>
      <c r="R10" s="46"/>
      <c r="S10" s="46"/>
      <c r="T10" s="46"/>
      <c r="U10" s="46"/>
      <c r="V10" s="46"/>
      <c r="W10" s="46">
        <f>データ!Q6</f>
        <v>75.8</v>
      </c>
      <c r="X10" s="46"/>
      <c r="Y10" s="46"/>
      <c r="Z10" s="46"/>
      <c r="AA10" s="46"/>
      <c r="AB10" s="46"/>
      <c r="AC10" s="46"/>
      <c r="AD10" s="51">
        <f>データ!R6</f>
        <v>1974</v>
      </c>
      <c r="AE10" s="51"/>
      <c r="AF10" s="51"/>
      <c r="AG10" s="51"/>
      <c r="AH10" s="51"/>
      <c r="AI10" s="51"/>
      <c r="AJ10" s="51"/>
      <c r="AK10" s="2"/>
      <c r="AL10" s="51">
        <f>データ!V6</f>
        <v>569142</v>
      </c>
      <c r="AM10" s="51"/>
      <c r="AN10" s="51"/>
      <c r="AO10" s="51"/>
      <c r="AP10" s="51"/>
      <c r="AQ10" s="51"/>
      <c r="AR10" s="51"/>
      <c r="AS10" s="51"/>
      <c r="AT10" s="46">
        <f>データ!W6</f>
        <v>48.93</v>
      </c>
      <c r="AU10" s="46"/>
      <c r="AV10" s="46"/>
      <c r="AW10" s="46"/>
      <c r="AX10" s="46"/>
      <c r="AY10" s="46"/>
      <c r="AZ10" s="46"/>
      <c r="BA10" s="46"/>
      <c r="BB10" s="46">
        <f>データ!X6</f>
        <v>11631.76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xEJqXEFAW49E7OSrLyoQnuDhA8JVDyq8JzH8jLObcvwKSDaLlRxKpUt6FLbw1dXPRmLBVbfrKuQAkYM8s3dang==" saltValue="nt+M2OSslDKY3Sq+GKQQ3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122041</v>
      </c>
      <c r="D6" s="33">
        <f t="shared" si="3"/>
        <v>46</v>
      </c>
      <c r="E6" s="33">
        <f t="shared" si="3"/>
        <v>17</v>
      </c>
      <c r="F6" s="33">
        <f t="shared" si="3"/>
        <v>1</v>
      </c>
      <c r="G6" s="33">
        <f t="shared" si="3"/>
        <v>0</v>
      </c>
      <c r="H6" s="33" t="str">
        <f t="shared" si="3"/>
        <v>千葉県　船橋市</v>
      </c>
      <c r="I6" s="33" t="str">
        <f t="shared" si="3"/>
        <v>法適用</v>
      </c>
      <c r="J6" s="33" t="str">
        <f t="shared" si="3"/>
        <v>下水道事業</v>
      </c>
      <c r="K6" s="33" t="str">
        <f t="shared" si="3"/>
        <v>公共下水道</v>
      </c>
      <c r="L6" s="33" t="str">
        <f t="shared" si="3"/>
        <v>Aa</v>
      </c>
      <c r="M6" s="33" t="str">
        <f t="shared" si="3"/>
        <v>非設置</v>
      </c>
      <c r="N6" s="34" t="str">
        <f t="shared" si="3"/>
        <v>-</v>
      </c>
      <c r="O6" s="34">
        <f t="shared" si="3"/>
        <v>54.02</v>
      </c>
      <c r="P6" s="34">
        <f t="shared" si="3"/>
        <v>88.38</v>
      </c>
      <c r="Q6" s="34">
        <f t="shared" si="3"/>
        <v>75.8</v>
      </c>
      <c r="R6" s="34">
        <f t="shared" si="3"/>
        <v>1974</v>
      </c>
      <c r="S6" s="34">
        <f t="shared" si="3"/>
        <v>642938</v>
      </c>
      <c r="T6" s="34">
        <f t="shared" si="3"/>
        <v>85.62</v>
      </c>
      <c r="U6" s="34">
        <f t="shared" si="3"/>
        <v>7509.2</v>
      </c>
      <c r="V6" s="34">
        <f t="shared" si="3"/>
        <v>569142</v>
      </c>
      <c r="W6" s="34">
        <f t="shared" si="3"/>
        <v>48.93</v>
      </c>
      <c r="X6" s="34">
        <f t="shared" si="3"/>
        <v>11631.76</v>
      </c>
      <c r="Y6" s="35" t="str">
        <f>IF(Y7="",NA(),Y7)</f>
        <v>-</v>
      </c>
      <c r="Z6" s="35" t="str">
        <f t="shared" ref="Z6:AH6" si="4">IF(Z7="",NA(),Z7)</f>
        <v>-</v>
      </c>
      <c r="AA6" s="35" t="str">
        <f t="shared" si="4"/>
        <v>-</v>
      </c>
      <c r="AB6" s="35">
        <f t="shared" si="4"/>
        <v>100.52</v>
      </c>
      <c r="AC6" s="35">
        <f t="shared" si="4"/>
        <v>102.15</v>
      </c>
      <c r="AD6" s="35" t="str">
        <f t="shared" si="4"/>
        <v>-</v>
      </c>
      <c r="AE6" s="35" t="str">
        <f t="shared" si="4"/>
        <v>-</v>
      </c>
      <c r="AF6" s="35" t="str">
        <f t="shared" si="4"/>
        <v>-</v>
      </c>
      <c r="AG6" s="35">
        <f t="shared" si="4"/>
        <v>108.87</v>
      </c>
      <c r="AH6" s="35">
        <f t="shared" si="4"/>
        <v>109</v>
      </c>
      <c r="AI6" s="34" t="str">
        <f>IF(AI7="","",IF(AI7="-","【-】","【"&amp;SUBSTITUTE(TEXT(AI7,"#,##0.00"),"-","△")&amp;"】"))</f>
        <v>【108.07】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0.39</v>
      </c>
      <c r="AS6" s="35">
        <f t="shared" si="5"/>
        <v>0.28000000000000003</v>
      </c>
      <c r="AT6" s="34" t="str">
        <f>IF(AT7="","",IF(AT7="-","【-】","【"&amp;SUBSTITUTE(TEXT(AT7,"#,##0.00"),"-","△")&amp;"】"))</f>
        <v>【3.09】</v>
      </c>
      <c r="AU6" s="35" t="str">
        <f>IF(AU7="",NA(),AU7)</f>
        <v>-</v>
      </c>
      <c r="AV6" s="35" t="str">
        <f t="shared" ref="AV6:BD6" si="6">IF(AV7="",NA(),AV7)</f>
        <v>-</v>
      </c>
      <c r="AW6" s="35" t="str">
        <f t="shared" si="6"/>
        <v>-</v>
      </c>
      <c r="AX6" s="35">
        <f t="shared" si="6"/>
        <v>42.06</v>
      </c>
      <c r="AY6" s="35">
        <f t="shared" si="6"/>
        <v>20.7</v>
      </c>
      <c r="AZ6" s="35" t="str">
        <f t="shared" si="6"/>
        <v>-</v>
      </c>
      <c r="BA6" s="35" t="str">
        <f t="shared" si="6"/>
        <v>-</v>
      </c>
      <c r="BB6" s="35" t="str">
        <f t="shared" si="6"/>
        <v>-</v>
      </c>
      <c r="BC6" s="35">
        <f t="shared" si="6"/>
        <v>73.55</v>
      </c>
      <c r="BD6" s="35">
        <f t="shared" si="6"/>
        <v>71.19</v>
      </c>
      <c r="BE6" s="34" t="str">
        <f>IF(BE7="","",IF(BE7="-","【-】","【"&amp;SUBSTITUTE(TEXT(BE7,"#,##0.00"),"-","△")&amp;"】"))</f>
        <v>【69.54】</v>
      </c>
      <c r="BF6" s="35" t="str">
        <f>IF(BF7="",NA(),BF7)</f>
        <v>-</v>
      </c>
      <c r="BG6" s="35" t="str">
        <f t="shared" ref="BG6:BO6" si="7">IF(BG7="",NA(),BG7)</f>
        <v>-</v>
      </c>
      <c r="BH6" s="35" t="str">
        <f t="shared" si="7"/>
        <v>-</v>
      </c>
      <c r="BI6" s="35">
        <f t="shared" si="7"/>
        <v>798.65</v>
      </c>
      <c r="BJ6" s="35">
        <f t="shared" si="7"/>
        <v>856.91</v>
      </c>
      <c r="BK6" s="35" t="str">
        <f t="shared" si="7"/>
        <v>-</v>
      </c>
      <c r="BL6" s="35" t="str">
        <f t="shared" si="7"/>
        <v>-</v>
      </c>
      <c r="BM6" s="35" t="str">
        <f t="shared" si="7"/>
        <v>-</v>
      </c>
      <c r="BN6" s="35">
        <f t="shared" si="7"/>
        <v>514.27</v>
      </c>
      <c r="BO6" s="35">
        <f t="shared" si="7"/>
        <v>517.34</v>
      </c>
      <c r="BP6" s="34" t="str">
        <f>IF(BP7="","",IF(BP7="-","【-】","【"&amp;SUBSTITUTE(TEXT(BP7,"#,##0.00"),"-","△")&amp;"】"))</f>
        <v>【682.51】</v>
      </c>
      <c r="BQ6" s="35" t="str">
        <f>IF(BQ7="",NA(),BQ7)</f>
        <v>-</v>
      </c>
      <c r="BR6" s="35" t="str">
        <f t="shared" ref="BR6:BZ6" si="8">IF(BR7="",NA(),BR7)</f>
        <v>-</v>
      </c>
      <c r="BS6" s="35" t="str">
        <f t="shared" si="8"/>
        <v>-</v>
      </c>
      <c r="BT6" s="35">
        <f t="shared" si="8"/>
        <v>73.52</v>
      </c>
      <c r="BU6" s="35">
        <f t="shared" si="8"/>
        <v>68.94</v>
      </c>
      <c r="BV6" s="35" t="str">
        <f t="shared" si="8"/>
        <v>-</v>
      </c>
      <c r="BW6" s="35" t="str">
        <f t="shared" si="8"/>
        <v>-</v>
      </c>
      <c r="BX6" s="35" t="str">
        <f t="shared" si="8"/>
        <v>-</v>
      </c>
      <c r="BY6" s="35">
        <f t="shared" si="8"/>
        <v>100.34</v>
      </c>
      <c r="BZ6" s="35">
        <f t="shared" si="8"/>
        <v>99.89</v>
      </c>
      <c r="CA6" s="34" t="str">
        <f>IF(CA7="","",IF(CA7="-","【-】","【"&amp;SUBSTITUTE(TEXT(CA7,"#,##0.00"),"-","△")&amp;"】"))</f>
        <v>【100.34】</v>
      </c>
      <c r="CB6" s="35" t="str">
        <f>IF(CB7="",NA(),CB7)</f>
        <v>-</v>
      </c>
      <c r="CC6" s="35" t="str">
        <f t="shared" ref="CC6:CK6" si="9">IF(CC7="",NA(),CC7)</f>
        <v>-</v>
      </c>
      <c r="CD6" s="35" t="str">
        <f t="shared" si="9"/>
        <v>-</v>
      </c>
      <c r="CE6" s="35">
        <f t="shared" si="9"/>
        <v>183.46</v>
      </c>
      <c r="CF6" s="35">
        <f t="shared" si="9"/>
        <v>193.8</v>
      </c>
      <c r="CG6" s="35" t="str">
        <f t="shared" si="9"/>
        <v>-</v>
      </c>
      <c r="CH6" s="35" t="str">
        <f t="shared" si="9"/>
        <v>-</v>
      </c>
      <c r="CI6" s="35" t="str">
        <f t="shared" si="9"/>
        <v>-</v>
      </c>
      <c r="CJ6" s="35">
        <f t="shared" si="9"/>
        <v>113.49</v>
      </c>
      <c r="CK6" s="35">
        <f t="shared" si="9"/>
        <v>112.4</v>
      </c>
      <c r="CL6" s="34" t="str">
        <f>IF(CL7="","",IF(CL7="-","【-】","【"&amp;SUBSTITUTE(TEXT(CL7,"#,##0.00"),"-","△")&amp;"】"))</f>
        <v>【136.15】</v>
      </c>
      <c r="CM6" s="35" t="str">
        <f>IF(CM7="",NA(),CM7)</f>
        <v>-</v>
      </c>
      <c r="CN6" s="35" t="str">
        <f t="shared" ref="CN6:CV6" si="10">IF(CN7="",NA(),CN7)</f>
        <v>-</v>
      </c>
      <c r="CO6" s="35" t="str">
        <f t="shared" si="10"/>
        <v>-</v>
      </c>
      <c r="CP6" s="35">
        <f t="shared" si="10"/>
        <v>89.29</v>
      </c>
      <c r="CQ6" s="35">
        <f t="shared" si="10"/>
        <v>93.27</v>
      </c>
      <c r="CR6" s="35" t="str">
        <f t="shared" si="10"/>
        <v>-</v>
      </c>
      <c r="CS6" s="35" t="str">
        <f t="shared" si="10"/>
        <v>-</v>
      </c>
      <c r="CT6" s="35" t="str">
        <f t="shared" si="10"/>
        <v>-</v>
      </c>
      <c r="CU6" s="35">
        <f t="shared" si="10"/>
        <v>62.96</v>
      </c>
      <c r="CV6" s="35">
        <f t="shared" si="10"/>
        <v>62.97</v>
      </c>
      <c r="CW6" s="34" t="str">
        <f>IF(CW7="","",IF(CW7="-","【-】","【"&amp;SUBSTITUTE(TEXT(CW7,"#,##0.00"),"-","△")&amp;"】"))</f>
        <v>【59.64】</v>
      </c>
      <c r="CX6" s="35" t="str">
        <f>IF(CX7="",NA(),CX7)</f>
        <v>-</v>
      </c>
      <c r="CY6" s="35" t="str">
        <f t="shared" ref="CY6:DG6" si="11">IF(CY7="",NA(),CY7)</f>
        <v>-</v>
      </c>
      <c r="CZ6" s="35" t="str">
        <f t="shared" si="11"/>
        <v>-</v>
      </c>
      <c r="DA6" s="35">
        <f t="shared" si="11"/>
        <v>82.47</v>
      </c>
      <c r="DB6" s="35">
        <f t="shared" si="11"/>
        <v>83.47</v>
      </c>
      <c r="DC6" s="35" t="str">
        <f t="shared" si="11"/>
        <v>-</v>
      </c>
      <c r="DD6" s="35" t="str">
        <f t="shared" si="11"/>
        <v>-</v>
      </c>
      <c r="DE6" s="35" t="str">
        <f t="shared" si="11"/>
        <v>-</v>
      </c>
      <c r="DF6" s="35">
        <f t="shared" si="11"/>
        <v>96.96</v>
      </c>
      <c r="DG6" s="35">
        <f t="shared" si="11"/>
        <v>96.97</v>
      </c>
      <c r="DH6" s="34" t="str">
        <f>IF(DH7="","",IF(DH7="-","【-】","【"&amp;SUBSTITUTE(TEXT(DH7,"#,##0.00"),"-","△")&amp;"】"))</f>
        <v>【95.35】</v>
      </c>
      <c r="DI6" s="35" t="str">
        <f>IF(DI7="",NA(),DI7)</f>
        <v>-</v>
      </c>
      <c r="DJ6" s="35" t="str">
        <f t="shared" ref="DJ6:DR6" si="12">IF(DJ7="",NA(),DJ7)</f>
        <v>-</v>
      </c>
      <c r="DK6" s="35" t="str">
        <f t="shared" si="12"/>
        <v>-</v>
      </c>
      <c r="DL6" s="35">
        <f t="shared" si="12"/>
        <v>3.43</v>
      </c>
      <c r="DM6" s="35">
        <f t="shared" si="12"/>
        <v>6.69</v>
      </c>
      <c r="DN6" s="35" t="str">
        <f t="shared" si="12"/>
        <v>-</v>
      </c>
      <c r="DO6" s="35" t="str">
        <f t="shared" si="12"/>
        <v>-</v>
      </c>
      <c r="DP6" s="35" t="str">
        <f t="shared" si="12"/>
        <v>-</v>
      </c>
      <c r="DQ6" s="35">
        <f t="shared" si="12"/>
        <v>25.13</v>
      </c>
      <c r="DR6" s="35">
        <f t="shared" si="12"/>
        <v>24.54</v>
      </c>
      <c r="DS6" s="34" t="str">
        <f>IF(DS7="","",IF(DS7="-","【-】","【"&amp;SUBSTITUTE(TEXT(DS7,"#,##0.00"),"-","△")&amp;"】"))</f>
        <v>【38.57】</v>
      </c>
      <c r="DT6" s="35" t="str">
        <f>IF(DT7="",NA(),DT7)</f>
        <v>-</v>
      </c>
      <c r="DU6" s="35" t="str">
        <f t="shared" ref="DU6:EC6" si="13">IF(DU7="",NA(),DU7)</f>
        <v>-</v>
      </c>
      <c r="DV6" s="35" t="str">
        <f t="shared" si="13"/>
        <v>-</v>
      </c>
      <c r="DW6" s="35">
        <f t="shared" si="13"/>
        <v>4.7</v>
      </c>
      <c r="DX6" s="35">
        <f t="shared" si="13"/>
        <v>4.8099999999999996</v>
      </c>
      <c r="DY6" s="35" t="str">
        <f t="shared" si="13"/>
        <v>-</v>
      </c>
      <c r="DZ6" s="35" t="str">
        <f t="shared" si="13"/>
        <v>-</v>
      </c>
      <c r="EA6" s="35" t="str">
        <f t="shared" si="13"/>
        <v>-</v>
      </c>
      <c r="EB6" s="35">
        <f t="shared" si="13"/>
        <v>6.4</v>
      </c>
      <c r="EC6" s="35">
        <f t="shared" si="13"/>
        <v>7.66</v>
      </c>
      <c r="ED6" s="34" t="str">
        <f>IF(ED7="","",IF(ED7="-","【-】","【"&amp;SUBSTITUTE(TEXT(ED7,"#,##0.00"),"-","△")&amp;"】"))</f>
        <v>【5.90】</v>
      </c>
      <c r="EE6" s="35" t="str">
        <f>IF(EE7="",NA(),EE7)</f>
        <v>-</v>
      </c>
      <c r="EF6" s="35" t="str">
        <f t="shared" ref="EF6:EN6" si="14">IF(EF7="",NA(),EF7)</f>
        <v>-</v>
      </c>
      <c r="EG6" s="35" t="str">
        <f t="shared" si="14"/>
        <v>-</v>
      </c>
      <c r="EH6" s="35">
        <f t="shared" si="14"/>
        <v>0.38</v>
      </c>
      <c r="EI6" s="35">
        <f t="shared" si="14"/>
        <v>0.23</v>
      </c>
      <c r="EJ6" s="35" t="str">
        <f t="shared" si="14"/>
        <v>-</v>
      </c>
      <c r="EK6" s="35" t="str">
        <f t="shared" si="14"/>
        <v>-</v>
      </c>
      <c r="EL6" s="35" t="str">
        <f t="shared" si="14"/>
        <v>-</v>
      </c>
      <c r="EM6" s="35">
        <f t="shared" si="14"/>
        <v>0.16</v>
      </c>
      <c r="EN6" s="35">
        <f t="shared" si="14"/>
        <v>0.16</v>
      </c>
      <c r="EO6" s="34" t="str">
        <f>IF(EO7="","",IF(EO7="-","【-】","【"&amp;SUBSTITUTE(TEXT(EO7,"#,##0.00"),"-","△")&amp;"】"))</f>
        <v>【0.22】</v>
      </c>
    </row>
    <row r="7" spans="1:148" s="36" customFormat="1" x14ac:dyDescent="0.15">
      <c r="A7" s="28"/>
      <c r="B7" s="37">
        <v>2019</v>
      </c>
      <c r="C7" s="37">
        <v>122041</v>
      </c>
      <c r="D7" s="37">
        <v>46</v>
      </c>
      <c r="E7" s="37">
        <v>17</v>
      </c>
      <c r="F7" s="37">
        <v>1</v>
      </c>
      <c r="G7" s="37">
        <v>0</v>
      </c>
      <c r="H7" s="37" t="s">
        <v>96</v>
      </c>
      <c r="I7" s="37" t="s">
        <v>97</v>
      </c>
      <c r="J7" s="37" t="s">
        <v>98</v>
      </c>
      <c r="K7" s="37" t="s">
        <v>99</v>
      </c>
      <c r="L7" s="37" t="s">
        <v>100</v>
      </c>
      <c r="M7" s="37" t="s">
        <v>101</v>
      </c>
      <c r="N7" s="38" t="s">
        <v>102</v>
      </c>
      <c r="O7" s="38">
        <v>54.02</v>
      </c>
      <c r="P7" s="38">
        <v>88.38</v>
      </c>
      <c r="Q7" s="38">
        <v>75.8</v>
      </c>
      <c r="R7" s="38">
        <v>1974</v>
      </c>
      <c r="S7" s="38">
        <v>642938</v>
      </c>
      <c r="T7" s="38">
        <v>85.62</v>
      </c>
      <c r="U7" s="38">
        <v>7509.2</v>
      </c>
      <c r="V7" s="38">
        <v>569142</v>
      </c>
      <c r="W7" s="38">
        <v>48.93</v>
      </c>
      <c r="X7" s="38">
        <v>11631.76</v>
      </c>
      <c r="Y7" s="38" t="s">
        <v>102</v>
      </c>
      <c r="Z7" s="38" t="s">
        <v>102</v>
      </c>
      <c r="AA7" s="38" t="s">
        <v>102</v>
      </c>
      <c r="AB7" s="38">
        <v>100.52</v>
      </c>
      <c r="AC7" s="38">
        <v>102.15</v>
      </c>
      <c r="AD7" s="38" t="s">
        <v>102</v>
      </c>
      <c r="AE7" s="38" t="s">
        <v>102</v>
      </c>
      <c r="AF7" s="38" t="s">
        <v>102</v>
      </c>
      <c r="AG7" s="38">
        <v>108.87</v>
      </c>
      <c r="AH7" s="38">
        <v>109</v>
      </c>
      <c r="AI7" s="38">
        <v>108.07</v>
      </c>
      <c r="AJ7" s="38" t="s">
        <v>102</v>
      </c>
      <c r="AK7" s="38" t="s">
        <v>102</v>
      </c>
      <c r="AL7" s="38" t="s">
        <v>102</v>
      </c>
      <c r="AM7" s="38">
        <v>0</v>
      </c>
      <c r="AN7" s="38">
        <v>0</v>
      </c>
      <c r="AO7" s="38" t="s">
        <v>102</v>
      </c>
      <c r="AP7" s="38" t="s">
        <v>102</v>
      </c>
      <c r="AQ7" s="38" t="s">
        <v>102</v>
      </c>
      <c r="AR7" s="38">
        <v>0.39</v>
      </c>
      <c r="AS7" s="38">
        <v>0.28000000000000003</v>
      </c>
      <c r="AT7" s="38">
        <v>3.09</v>
      </c>
      <c r="AU7" s="38" t="s">
        <v>102</v>
      </c>
      <c r="AV7" s="38" t="s">
        <v>102</v>
      </c>
      <c r="AW7" s="38" t="s">
        <v>102</v>
      </c>
      <c r="AX7" s="38">
        <v>42.06</v>
      </c>
      <c r="AY7" s="38">
        <v>20.7</v>
      </c>
      <c r="AZ7" s="38" t="s">
        <v>102</v>
      </c>
      <c r="BA7" s="38" t="s">
        <v>102</v>
      </c>
      <c r="BB7" s="38" t="s">
        <v>102</v>
      </c>
      <c r="BC7" s="38">
        <v>73.55</v>
      </c>
      <c r="BD7" s="38">
        <v>71.19</v>
      </c>
      <c r="BE7" s="38">
        <v>69.540000000000006</v>
      </c>
      <c r="BF7" s="38" t="s">
        <v>102</v>
      </c>
      <c r="BG7" s="38" t="s">
        <v>102</v>
      </c>
      <c r="BH7" s="38" t="s">
        <v>102</v>
      </c>
      <c r="BI7" s="38">
        <v>798.65</v>
      </c>
      <c r="BJ7" s="38">
        <v>856.91</v>
      </c>
      <c r="BK7" s="38" t="s">
        <v>102</v>
      </c>
      <c r="BL7" s="38" t="s">
        <v>102</v>
      </c>
      <c r="BM7" s="38" t="s">
        <v>102</v>
      </c>
      <c r="BN7" s="38">
        <v>514.27</v>
      </c>
      <c r="BO7" s="38">
        <v>517.34</v>
      </c>
      <c r="BP7" s="38">
        <v>682.51</v>
      </c>
      <c r="BQ7" s="38" t="s">
        <v>102</v>
      </c>
      <c r="BR7" s="38" t="s">
        <v>102</v>
      </c>
      <c r="BS7" s="38" t="s">
        <v>102</v>
      </c>
      <c r="BT7" s="38">
        <v>73.52</v>
      </c>
      <c r="BU7" s="38">
        <v>68.94</v>
      </c>
      <c r="BV7" s="38" t="s">
        <v>102</v>
      </c>
      <c r="BW7" s="38" t="s">
        <v>102</v>
      </c>
      <c r="BX7" s="38" t="s">
        <v>102</v>
      </c>
      <c r="BY7" s="38">
        <v>100.34</v>
      </c>
      <c r="BZ7" s="38">
        <v>99.89</v>
      </c>
      <c r="CA7" s="38">
        <v>100.34</v>
      </c>
      <c r="CB7" s="38" t="s">
        <v>102</v>
      </c>
      <c r="CC7" s="38" t="s">
        <v>102</v>
      </c>
      <c r="CD7" s="38" t="s">
        <v>102</v>
      </c>
      <c r="CE7" s="38">
        <v>183.46</v>
      </c>
      <c r="CF7" s="38">
        <v>193.8</v>
      </c>
      <c r="CG7" s="38" t="s">
        <v>102</v>
      </c>
      <c r="CH7" s="38" t="s">
        <v>102</v>
      </c>
      <c r="CI7" s="38" t="s">
        <v>102</v>
      </c>
      <c r="CJ7" s="38">
        <v>113.49</v>
      </c>
      <c r="CK7" s="38">
        <v>112.4</v>
      </c>
      <c r="CL7" s="38">
        <v>136.15</v>
      </c>
      <c r="CM7" s="38" t="s">
        <v>102</v>
      </c>
      <c r="CN7" s="38" t="s">
        <v>102</v>
      </c>
      <c r="CO7" s="38" t="s">
        <v>102</v>
      </c>
      <c r="CP7" s="38">
        <v>89.29</v>
      </c>
      <c r="CQ7" s="38">
        <v>93.27</v>
      </c>
      <c r="CR7" s="38" t="s">
        <v>102</v>
      </c>
      <c r="CS7" s="38" t="s">
        <v>102</v>
      </c>
      <c r="CT7" s="38" t="s">
        <v>102</v>
      </c>
      <c r="CU7" s="38">
        <v>62.96</v>
      </c>
      <c r="CV7" s="38">
        <v>62.97</v>
      </c>
      <c r="CW7" s="38">
        <v>59.64</v>
      </c>
      <c r="CX7" s="38" t="s">
        <v>102</v>
      </c>
      <c r="CY7" s="38" t="s">
        <v>102</v>
      </c>
      <c r="CZ7" s="38" t="s">
        <v>102</v>
      </c>
      <c r="DA7" s="38">
        <v>82.47</v>
      </c>
      <c r="DB7" s="38">
        <v>83.47</v>
      </c>
      <c r="DC7" s="38" t="s">
        <v>102</v>
      </c>
      <c r="DD7" s="38" t="s">
        <v>102</v>
      </c>
      <c r="DE7" s="38" t="s">
        <v>102</v>
      </c>
      <c r="DF7" s="38">
        <v>96.96</v>
      </c>
      <c r="DG7" s="38">
        <v>96.97</v>
      </c>
      <c r="DH7" s="38">
        <v>95.35</v>
      </c>
      <c r="DI7" s="38" t="s">
        <v>102</v>
      </c>
      <c r="DJ7" s="38" t="s">
        <v>102</v>
      </c>
      <c r="DK7" s="38" t="s">
        <v>102</v>
      </c>
      <c r="DL7" s="38">
        <v>3.43</v>
      </c>
      <c r="DM7" s="38">
        <v>6.69</v>
      </c>
      <c r="DN7" s="38" t="s">
        <v>102</v>
      </c>
      <c r="DO7" s="38" t="s">
        <v>102</v>
      </c>
      <c r="DP7" s="38" t="s">
        <v>102</v>
      </c>
      <c r="DQ7" s="38">
        <v>25.13</v>
      </c>
      <c r="DR7" s="38">
        <v>24.54</v>
      </c>
      <c r="DS7" s="38">
        <v>38.57</v>
      </c>
      <c r="DT7" s="38" t="s">
        <v>102</v>
      </c>
      <c r="DU7" s="38" t="s">
        <v>102</v>
      </c>
      <c r="DV7" s="38" t="s">
        <v>102</v>
      </c>
      <c r="DW7" s="38">
        <v>4.7</v>
      </c>
      <c r="DX7" s="38">
        <v>4.8099999999999996</v>
      </c>
      <c r="DY7" s="38" t="s">
        <v>102</v>
      </c>
      <c r="DZ7" s="38" t="s">
        <v>102</v>
      </c>
      <c r="EA7" s="38" t="s">
        <v>102</v>
      </c>
      <c r="EB7" s="38">
        <v>6.4</v>
      </c>
      <c r="EC7" s="38">
        <v>7.66</v>
      </c>
      <c r="ED7" s="38">
        <v>5.9</v>
      </c>
      <c r="EE7" s="38" t="s">
        <v>102</v>
      </c>
      <c r="EF7" s="38" t="s">
        <v>102</v>
      </c>
      <c r="EG7" s="38" t="s">
        <v>102</v>
      </c>
      <c r="EH7" s="38">
        <v>0.38</v>
      </c>
      <c r="EI7" s="38">
        <v>0.23</v>
      </c>
      <c r="EJ7" s="38" t="s">
        <v>102</v>
      </c>
      <c r="EK7" s="38" t="s">
        <v>102</v>
      </c>
      <c r="EL7" s="38" t="s">
        <v>102</v>
      </c>
      <c r="EM7" s="38">
        <v>0.16</v>
      </c>
      <c r="EN7" s="38">
        <v>0.16</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2021-02-24T02:35:47Z</cp:lastPrinted>
  <dcterms:created xsi:type="dcterms:W3CDTF">2020-12-04T02:25:31Z</dcterms:created>
  <dcterms:modified xsi:type="dcterms:W3CDTF">2021-02-24T02:35:49Z</dcterms:modified>
  <cp:category/>
</cp:coreProperties>
</file>