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udAXcjBr/KozyYzXosxLlKVsEZuK+jRr2n4UQTmgddaBHXzgPx3FMMCD1CW4cWFpEoySGzBdEafvRQ8fFILV/A==" workbookSaltValue="GwBB4bJ+rOEV1Q7zxc3OFQ==" workbookSpinCount="100000" lockStructure="1"/>
  <bookViews>
    <workbookView xWindow="93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<sst xmlns="http://schemas.openxmlformats.org/spreadsheetml/2006/main" count="220" uniqueCount="108">
  <si>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</si>
  <si>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</si>
  <si>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</si>
  <si>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</si>
  <si>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</si>
  <si>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</si>
  <si>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</si>
  <si>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</si>
  <si>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</si>
  <si>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</si>
  <si>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</si>
  <si>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</si>
  <si>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</si>
  <si>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</si>
  <si>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</si>
  <si>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</si>
  <si>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</si>
  <si>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</si>
  <si>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</si>
  <si>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</si>
  <si>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</si>
  <si>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</si>
  <si>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</si>
  <si>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</si>
  <si>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</si>
  <si>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</si>
  <si>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</si>
  <si>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</si>
  <si>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</si>
  <si>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</si>
  <si>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</si>
  <si>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</si>
  <si>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</si>
  <si>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</si>
  <si>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</si>
  <si>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</si>
  <si>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</si>
  <si>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</si>
  <si>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</si>
  <si>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</si>
  <si>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</si>
  <si>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</si>
  <si>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</si>
  <si>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</si>
  <si>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</si>
  <si>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</si>
  <si>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</si>
  <si>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</si>
  <si>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</si>
  <si>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</si>
  <si>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</si>
  <si>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</si>
  <si>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</si>
  <si>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</si>
  <si>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</si>
  <si>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</si>
  <si>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</si>
  <si>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</si>
  <si>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</si>
  <si>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</si>
  <si>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</si>
  <si>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</si>
  <si>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</si>
  <si>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</si>
  <si>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</si>
  <si>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</si>
  <si>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</si>
  <si>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</si>
  <si>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</si>
  <si>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</si>
  <si>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</si>
  <si>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</si>
  <si>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</si>
  <si>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</si>
  <si>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</si>
  <si>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</si>
  <si>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</si>
  <si>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</si>
  <si>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</si>
  <si>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</si>
  <si>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</si>
  <si>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</si>
  <si>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</si>
  <si>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</si>
  <si>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</si>
  <si>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</si>
  <si>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</si>
  <si>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</si>
  <si>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</si>
  <si>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</si>
  <si>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</si>
  <si>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</si>
  <si>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</si>
  <si>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</si>
  <si>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</si>
  <si>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</si>
  <si>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</si>
  <si>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</si>
  <si>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</si>
  <si>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</si>
  <si>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</si>
  <si>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</si>
  <si>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</si>
  <si>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</si>
  <si>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</si>
  <si>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類似団体平均は上回るものの料金回収率は類似団体と比較しても低く、高料金対策として、一般会計からの繰入金及び市町村水道総合対策事業補助金等、給水収益以外の収入で賄われているのが現状である。
　企業債残高対給水収益比率は類似団体と比較してかなり高い状況である。原因は、供用開始から日が浅く、創設時に発行した企業債の残高が多いためである。
　料金回収率が低い原因は、供用開始から比較的日が浅く普及率が低いため、結果的に有収水量が少なく給水原価が類似団体と比較しても極端に高いためである。
　給水原価が類似団体と比較して高い要因としては、前述のとおり普及率が低く、これに起因して有収水量が少ないことと、経常費用に係る減価償却費の割合が高いことである。その結果、給水原価が高い水準となっているが、今後施設整備に係る減価償却費の減少による費用の削減が見込まれるため、僅かではあるが徐々に低くなるであろうと推測される。
　創設期の事業が終了し、平成20年度以降企業債を発行していないため、企業債残高対給水収益比率は当面の間、減少傾向が続くものと推測される。
　施設利用率は類似団体よりも高く、有収率は全国平均を上回っている状況である。</t>
    <rPh sb="1" eb="3">
      <t>ケイジョウ</t>
    </rPh>
    <rPh sb="3" eb="5">
      <t>シュウシ</t>
    </rPh>
    <rPh sb="5" eb="7">
      <t>ヒリツ</t>
    </rPh>
    <rPh sb="8" eb="10">
      <t>ルイジ</t>
    </rPh>
    <rPh sb="10" eb="12">
      <t>ダンタイ</t>
    </rPh>
    <rPh sb="12" eb="14">
      <t>ヘイキン</t>
    </rPh>
    <rPh sb="15" eb="17">
      <t>ウワマワ</t>
    </rPh>
    <rPh sb="21" eb="23">
      <t>リョウキン</t>
    </rPh>
    <rPh sb="23" eb="25">
      <t>カイシュウ</t>
    </rPh>
    <rPh sb="25" eb="26">
      <t>リツ</t>
    </rPh>
    <rPh sb="27" eb="29">
      <t>ルイジ</t>
    </rPh>
    <rPh sb="29" eb="31">
      <t>ダンタイ</t>
    </rPh>
    <rPh sb="32" eb="34">
      <t>ヒカク</t>
    </rPh>
    <rPh sb="37" eb="38">
      <t>ヒク</t>
    </rPh>
    <rPh sb="77" eb="79">
      <t>キュウスイ</t>
    </rPh>
    <rPh sb="79" eb="81">
      <t>シュウエキ</t>
    </rPh>
    <rPh sb="81" eb="83">
      <t>イガイ</t>
    </rPh>
    <rPh sb="84" eb="86">
      <t>シュウニュウ</t>
    </rPh>
    <rPh sb="87" eb="88">
      <t>マカナ</t>
    </rPh>
    <rPh sb="95" eb="97">
      <t>ゲンジョウ</t>
    </rPh>
    <rPh sb="176" eb="178">
      <t>リョウキン</t>
    </rPh>
    <rPh sb="178" eb="180">
      <t>カイシュウ</t>
    </rPh>
    <rPh sb="180" eb="181">
      <t>リツ</t>
    </rPh>
    <rPh sb="182" eb="183">
      <t>ヒク</t>
    </rPh>
    <rPh sb="184" eb="186">
      <t>ゲンイン</t>
    </rPh>
    <rPh sb="188" eb="190">
      <t>キョウヨウ</t>
    </rPh>
    <rPh sb="190" eb="192">
      <t>カイシ</t>
    </rPh>
    <rPh sb="194" eb="197">
      <t>ヒカクテキ</t>
    </rPh>
    <rPh sb="197" eb="198">
      <t>ヒ</t>
    </rPh>
    <rPh sb="199" eb="200">
      <t>アサ</t>
    </rPh>
    <rPh sb="201" eb="203">
      <t>フキュウ</t>
    </rPh>
    <rPh sb="203" eb="204">
      <t>リツ</t>
    </rPh>
    <rPh sb="205" eb="206">
      <t>ヒク</t>
    </rPh>
    <rPh sb="210" eb="213">
      <t>ケッカテキ</t>
    </rPh>
    <rPh sb="214" eb="215">
      <t>ア</t>
    </rPh>
    <rPh sb="215" eb="216">
      <t>シュウ</t>
    </rPh>
    <rPh sb="216" eb="218">
      <t>スイリョウ</t>
    </rPh>
    <rPh sb="219" eb="220">
      <t>スク</t>
    </rPh>
    <rPh sb="222" eb="224">
      <t>キュウスイ</t>
    </rPh>
    <rPh sb="224" eb="226">
      <t>ゲンカ</t>
    </rPh>
    <rPh sb="227" eb="229">
      <t>ルイジ</t>
    </rPh>
    <rPh sb="229" eb="231">
      <t>ダンタイ</t>
    </rPh>
    <rPh sb="232" eb="234">
      <t>ヒカク</t>
    </rPh>
    <rPh sb="237" eb="239">
      <t>キョクタン</t>
    </rPh>
    <rPh sb="240" eb="241">
      <t>タカ</t>
    </rPh>
    <rPh sb="412" eb="415">
      <t>ソウセツキ</t>
    </rPh>
    <rPh sb="416" eb="418">
      <t>ジギョウ</t>
    </rPh>
    <rPh sb="419" eb="421">
      <t>シュウリョウ</t>
    </rPh>
    <rPh sb="423" eb="425">
      <t>ヘイセイ</t>
    </rPh>
    <rPh sb="427" eb="429">
      <t>ネンド</t>
    </rPh>
    <rPh sb="429" eb="431">
      <t>イコウ</t>
    </rPh>
    <rPh sb="431" eb="433">
      <t>キギョウ</t>
    </rPh>
    <rPh sb="433" eb="434">
      <t>サイ</t>
    </rPh>
    <rPh sb="435" eb="437">
      <t>ハッコウ</t>
    </rPh>
    <rPh sb="458" eb="460">
      <t>トウメン</t>
    </rPh>
    <rPh sb="461" eb="462">
      <t>アイダ</t>
    </rPh>
    <rPh sb="463" eb="465">
      <t>ゲンショウ</t>
    </rPh>
    <rPh sb="465" eb="467">
      <t>ケイコウ</t>
    </rPh>
    <rPh sb="468" eb="469">
      <t>ツヅ</t>
    </rPh>
    <rPh sb="473" eb="475">
      <t>スイソク</t>
    </rPh>
    <rPh sb="481" eb="483">
      <t>シセツ</t>
    </rPh>
    <rPh sb="483" eb="486">
      <t>リヨウリツ</t>
    </rPh>
    <rPh sb="487" eb="489">
      <t>ルイジ</t>
    </rPh>
    <rPh sb="489" eb="491">
      <t>ダンタイ</t>
    </rPh>
    <rPh sb="494" eb="495">
      <t>タカ</t>
    </rPh>
    <rPh sb="497" eb="498">
      <t>ア</t>
    </rPh>
    <rPh sb="498" eb="499">
      <t>シュウ</t>
    </rPh>
    <rPh sb="499" eb="500">
      <t>リツ</t>
    </rPh>
    <rPh sb="501" eb="503">
      <t>ゼンコク</t>
    </rPh>
    <rPh sb="503" eb="505">
      <t>ヘイキン</t>
    </rPh>
    <rPh sb="506" eb="508">
      <t>ウワマワ</t>
    </rPh>
    <rPh sb="512" eb="514">
      <t>ジョウキョウ</t>
    </rPh>
    <phoneticPr fontId="4"/>
  </si>
  <si>
    <t>　経営面では、供用開始から日が浅いことから、今後も普及率、有収水量は増加を見込んでいるものの、施設等が更新期を迎えてくるため、大幅な更新需要が見込まれる。
　今後、安定的な事業運営を行っていくためには、未加入世帯への普及促進による普及率の向上や維持管理費の削減といった経営改善が必要である。</t>
    <rPh sb="1" eb="3">
      <t>ケイエイ</t>
    </rPh>
    <rPh sb="3" eb="4">
      <t>メン</t>
    </rPh>
    <rPh sb="7" eb="9">
      <t>キョウヨウ</t>
    </rPh>
    <rPh sb="9" eb="11">
      <t>カイシ</t>
    </rPh>
    <rPh sb="13" eb="14">
      <t>ヒ</t>
    </rPh>
    <rPh sb="15" eb="16">
      <t>アサ</t>
    </rPh>
    <rPh sb="22" eb="24">
      <t>コンゴ</t>
    </rPh>
    <rPh sb="25" eb="27">
      <t>フキュウ</t>
    </rPh>
    <rPh sb="27" eb="28">
      <t>リツ</t>
    </rPh>
    <rPh sb="29" eb="30">
      <t>ア</t>
    </rPh>
    <rPh sb="30" eb="31">
      <t>シュウ</t>
    </rPh>
    <rPh sb="31" eb="33">
      <t>スイリョウ</t>
    </rPh>
    <rPh sb="34" eb="36">
      <t>ゾウカ</t>
    </rPh>
    <rPh sb="37" eb="39">
      <t>ミコ</t>
    </rPh>
    <rPh sb="47" eb="49">
      <t>シセツ</t>
    </rPh>
    <rPh sb="49" eb="50">
      <t>トウ</t>
    </rPh>
    <rPh sb="51" eb="53">
      <t>コウシン</t>
    </rPh>
    <rPh sb="53" eb="54">
      <t>キ</t>
    </rPh>
    <rPh sb="55" eb="56">
      <t>ムカ</t>
    </rPh>
    <rPh sb="63" eb="65">
      <t>オオハバ</t>
    </rPh>
    <rPh sb="66" eb="68">
      <t>コウシン</t>
    </rPh>
    <rPh sb="68" eb="70">
      <t>ジュヨウ</t>
    </rPh>
    <rPh sb="71" eb="73">
      <t>ミコ</t>
    </rPh>
    <rPh sb="79" eb="81">
      <t>コンゴ</t>
    </rPh>
    <rPh sb="82" eb="85">
      <t>アンテイテキ</t>
    </rPh>
    <rPh sb="86" eb="88">
      <t>ジギョウ</t>
    </rPh>
    <rPh sb="88" eb="90">
      <t>ウンエイ</t>
    </rPh>
    <rPh sb="91" eb="92">
      <t>オコナ</t>
    </rPh>
    <rPh sb="101" eb="104">
      <t>ミカニュウ</t>
    </rPh>
    <rPh sb="104" eb="106">
      <t>セタイ</t>
    </rPh>
    <rPh sb="108" eb="110">
      <t>フキュウ</t>
    </rPh>
    <rPh sb="110" eb="112">
      <t>ソクシン</t>
    </rPh>
    <rPh sb="115" eb="117">
      <t>フキュウ</t>
    </rPh>
    <rPh sb="117" eb="118">
      <t>リツ</t>
    </rPh>
    <rPh sb="119" eb="121">
      <t>コウジョウ</t>
    </rPh>
    <rPh sb="122" eb="124">
      <t>イジ</t>
    </rPh>
    <rPh sb="124" eb="126">
      <t>カンリ</t>
    </rPh>
    <rPh sb="126" eb="127">
      <t>ヒ</t>
    </rPh>
    <rPh sb="128" eb="130">
      <t>サクゲン</t>
    </rPh>
    <rPh sb="134" eb="136">
      <t>ケイエイ</t>
    </rPh>
    <rPh sb="136" eb="138">
      <t>カイゼン</t>
    </rPh>
    <rPh sb="139" eb="141">
      <t>ヒツヨウ</t>
    </rPh>
    <phoneticPr fontId="4"/>
  </si>
  <si>
    <t>　有形固定資産減価償却率は、類似団体と比較するとほぼ同値となっている。
　比較的新しい施設ではあるが、電気設備等は、法定耐用年数を超えたものが多く、今後、計画的･効率的な更新に取り組んでいく必要がある。
　また、管路については供用開始が平成13年と比較的新しいため法定耐用年数を超えたものが無く、管路経年化率は0％である。
　</t>
    <rPh sb="1" eb="2">
      <t>ア</t>
    </rPh>
    <rPh sb="2" eb="3">
      <t>カタチ</t>
    </rPh>
    <rPh sb="3" eb="5">
      <t>コテイ</t>
    </rPh>
    <rPh sb="5" eb="7">
      <t>シサン</t>
    </rPh>
    <rPh sb="7" eb="9">
      <t>ゲンカ</t>
    </rPh>
    <rPh sb="9" eb="11">
      <t>ショウキャク</t>
    </rPh>
    <rPh sb="11" eb="12">
      <t>リツ</t>
    </rPh>
    <rPh sb="39" eb="41">
      <t>シセツ</t>
    </rPh>
    <rPh sb="47" eb="49">
      <t>デンキ</t>
    </rPh>
    <rPh sb="49" eb="51">
      <t>セツビ</t>
    </rPh>
    <rPh sb="51" eb="52">
      <t>トウ</t>
    </rPh>
    <rPh sb="54" eb="56">
      <t>ホウテイ</t>
    </rPh>
    <rPh sb="56" eb="58">
      <t>タイヨウ</t>
    </rPh>
    <rPh sb="58" eb="60">
      <t>ネンスウ</t>
    </rPh>
    <rPh sb="61" eb="62">
      <t>コ</t>
    </rPh>
    <rPh sb="67" eb="68">
      <t>オオ</t>
    </rPh>
    <rPh sb="71" eb="72">
      <t>オオ</t>
    </rPh>
    <rPh sb="73" eb="76">
      <t>ケイカクテキ</t>
    </rPh>
    <rPh sb="77" eb="80">
      <t>コウリツテキ</t>
    </rPh>
    <rPh sb="81" eb="83">
      <t>コウシン</t>
    </rPh>
    <rPh sb="84" eb="85">
      <t>ト</t>
    </rPh>
    <rPh sb="86" eb="87">
      <t>ク</t>
    </rPh>
    <rPh sb="91" eb="93">
      <t>ヒツヨウ</t>
    </rPh>
    <rPh sb="102" eb="104">
      <t>カンロ</t>
    </rPh>
    <rPh sb="109" eb="111">
      <t>キョウヨウ</t>
    </rPh>
    <rPh sb="111" eb="113">
      <t>カイシ</t>
    </rPh>
    <rPh sb="114" eb="116">
      <t>ヘイセイ</t>
    </rPh>
    <rPh sb="118" eb="119">
      <t>ネン</t>
    </rPh>
    <rPh sb="120" eb="123">
      <t>ヒカクテキ</t>
    </rPh>
    <rPh sb="123" eb="124">
      <t>アタラ</t>
    </rPh>
    <rPh sb="128" eb="130">
      <t>ホウテイ</t>
    </rPh>
    <rPh sb="130" eb="132">
      <t>タイヨウ</t>
    </rPh>
    <rPh sb="132" eb="134">
      <t>ネンスウ</t>
    </rPh>
    <rPh sb="135" eb="136">
      <t>コ</t>
    </rPh>
    <rPh sb="141" eb="142">
      <t>ナ</t>
    </rPh>
    <rPh sb="144" eb="146">
      <t>カンロ</t>
    </rPh>
    <rPh sb="146" eb="149">
      <t>ケイネンカ</t>
    </rPh>
    <rPh sb="149" eb="15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</si>
</sst>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0.02</c:v>
                </c:pt>
              </c:numCache>
            </c:numRef>
          </c:val>
          <c:extLst>
            <c:ext xmlns:c16="http://schemas.microsoft.com/office/drawing/2014/chart" uri="{C3380CC4-5D6E-409C-BE32-E72D297353CC}">
              <c16:uniqueId val="{00000000-BFC1-445F-AD67-658E21A93C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BFC1-445F-AD67-658E21A93C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50.63</c:v>
                </c:pt>
                <c:pt idx="1">
                  <c:v>50.52</c:v>
                </c:pt>
                <c:pt idx="2">
                  <c:v>50.42</c:v>
                </c:pt>
                <c:pt idx="3">
                  <c:v>50.87</c:v>
                </c:pt>
                <c:pt idx="4">
                  <c:v>51.41</c:v>
                </c:pt>
              </c:numCache>
            </c:numRef>
          </c:val>
          <c:extLst>
            <c:ext xmlns:c16="http://schemas.microsoft.com/office/drawing/2014/chart" uri="{C3380CC4-5D6E-409C-BE32-E72D297353CC}">
              <c16:uniqueId val="{00000000-9E15-46CB-8F09-6F139FD666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9E15-46CB-8F09-6F139FD666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92.48</c:v>
                </c:pt>
                <c:pt idx="1">
                  <c:v>93.28</c:v>
                </c:pt>
                <c:pt idx="2">
                  <c:v>93.81</c:v>
                </c:pt>
                <c:pt idx="3">
                  <c:v>92.69</c:v>
                </c:pt>
                <c:pt idx="4">
                  <c:v>93.18</c:v>
                </c:pt>
              </c:numCache>
            </c:numRef>
          </c:val>
          <c:extLst>
            <c:ext xmlns:c16="http://schemas.microsoft.com/office/drawing/2014/chart" uri="{C3380CC4-5D6E-409C-BE32-E72D297353CC}">
              <c16:uniqueId val="{00000000-C877-4E6B-89A2-1D4856A026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C877-4E6B-89A2-1D4856A026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115.3</c:v>
                </c:pt>
                <c:pt idx="1">
                  <c:v>107.09</c:v>
                </c:pt>
                <c:pt idx="2">
                  <c:v>112.34</c:v>
                </c:pt>
                <c:pt idx="3">
                  <c:v>110.89</c:v>
                </c:pt>
                <c:pt idx="4">
                  <c:v>122.77</c:v>
                </c:pt>
              </c:numCache>
            </c:numRef>
          </c:val>
          <c:extLst>
            <c:ext xmlns:c16="http://schemas.microsoft.com/office/drawing/2014/chart" uri="{C3380CC4-5D6E-409C-BE32-E72D297353CC}">
              <c16:uniqueId val="{00000000-F559-4EA4-AAC6-72E1924180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F559-4EA4-AAC6-72E1924180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36.340000000000003</c:v>
                </c:pt>
                <c:pt idx="1">
                  <c:v>38.18</c:v>
                </c:pt>
                <c:pt idx="2">
                  <c:v>40.82</c:v>
                </c:pt>
                <c:pt idx="3">
                  <c:v>43.42</c:v>
                </c:pt>
                <c:pt idx="4">
                  <c:v>45.2</c:v>
                </c:pt>
              </c:numCache>
            </c:numRef>
          </c:val>
          <c:extLst>
            <c:ext xmlns:c16="http://schemas.microsoft.com/office/drawing/2014/chart" uri="{C3380CC4-5D6E-409C-BE32-E72D297353CC}">
              <c16:uniqueId val="{00000000-AFC2-4C2E-91B9-A6D7E621AB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AFC2-4C2E-91B9-A6D7E621AB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5E-4BD3-82F6-C3B22BAFB9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9F5E-4BD3-82F6-C3B22BAFB9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7C-4578-8F4D-4414A9D868D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0A7C-4578-8F4D-4414A9D868D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790.73</c:v>
                </c:pt>
                <c:pt idx="1">
                  <c:v>714.12</c:v>
                </c:pt>
                <c:pt idx="2">
                  <c:v>695.11</c:v>
                </c:pt>
                <c:pt idx="3">
                  <c:v>680.35</c:v>
                </c:pt>
                <c:pt idx="4">
                  <c:v>667.46</c:v>
                </c:pt>
              </c:numCache>
            </c:numRef>
          </c:val>
          <c:extLst>
            <c:ext xmlns:c16="http://schemas.microsoft.com/office/drawing/2014/chart" uri="{C3380CC4-5D6E-409C-BE32-E72D297353CC}">
              <c16:uniqueId val="{00000000-457D-4104-9DA3-4309FFC93C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457D-4104-9DA3-4309FFC93C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2684.16</c:v>
                </c:pt>
                <c:pt idx="1">
                  <c:v>2518.15</c:v>
                </c:pt>
                <c:pt idx="2">
                  <c:v>2368.4899999999998</c:v>
                </c:pt>
                <c:pt idx="3">
                  <c:v>2224.88</c:v>
                </c:pt>
                <c:pt idx="4">
                  <c:v>2044.49</c:v>
                </c:pt>
              </c:numCache>
            </c:numRef>
          </c:val>
          <c:extLst>
            <c:ext xmlns:c16="http://schemas.microsoft.com/office/drawing/2014/chart" uri="{C3380CC4-5D6E-409C-BE32-E72D297353CC}">
              <c16:uniqueId val="{00000000-335C-4630-82AF-EC3D9F1018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335C-4630-82AF-EC3D9F1018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42.59</c:v>
                </c:pt>
                <c:pt idx="1">
                  <c:v>41.17</c:v>
                </c:pt>
                <c:pt idx="2">
                  <c:v>42.75</c:v>
                </c:pt>
                <c:pt idx="3">
                  <c:v>41.26</c:v>
                </c:pt>
                <c:pt idx="4">
                  <c:v>46.49</c:v>
                </c:pt>
              </c:numCache>
            </c:numRef>
          </c:val>
          <c:extLst>
            <c:ext xmlns:c16="http://schemas.microsoft.com/office/drawing/2014/chart" uri="{C3380CC4-5D6E-409C-BE32-E72D297353CC}">
              <c16:uniqueId val="{00000000-5123-4B07-8C9D-1270A523BF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5123-4B07-8C9D-1270A523BF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504.42</c:v>
                </c:pt>
                <c:pt idx="1">
                  <c:v>522.1</c:v>
                </c:pt>
                <c:pt idx="2">
                  <c:v>503.59</c:v>
                </c:pt>
                <c:pt idx="3">
                  <c:v>522.86</c:v>
                </c:pt>
                <c:pt idx="4">
                  <c:v>463.92</c:v>
                </c:pt>
              </c:numCache>
            </c:numRef>
          </c:val>
          <c:extLst>
            <c:ext xmlns:c16="http://schemas.microsoft.com/office/drawing/2014/chart" uri="{C3380CC4-5D6E-409C-BE32-E72D297353CC}">
              <c16:uniqueId val="{00000000-8600-44F4-AE2B-A78EAAFCF0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8600-44F4-AE2B-A78EAAFCF0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山武市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51935</v>
      </c>
      <c r="AM8" s="60"/>
      <c r="AN8" s="60"/>
      <c r="AO8" s="60"/>
      <c r="AP8" s="60"/>
      <c r="AQ8" s="60"/>
      <c r="AR8" s="60"/>
      <c r="AS8" s="60"/>
      <c r="AT8" s="51">
        <f>データ!$S$6</f>
        <v>146.77000000000001</v>
      </c>
      <c r="AU8" s="52"/>
      <c r="AV8" s="52"/>
      <c r="AW8" s="52"/>
      <c r="AX8" s="52"/>
      <c r="AY8" s="52"/>
      <c r="AZ8" s="52"/>
      <c r="BA8" s="52"/>
      <c r="BB8" s="53">
        <f>データ!$T$6</f>
        <v>353.85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59.63</v>
      </c>
      <c r="J10" s="52"/>
      <c r="K10" s="52"/>
      <c r="L10" s="52"/>
      <c r="M10" s="52"/>
      <c r="N10" s="52"/>
      <c r="O10" s="63"/>
      <c r="P10" s="53">
        <f>データ!$P$6</f>
        <v>14.54</v>
      </c>
      <c r="Q10" s="53"/>
      <c r="R10" s="53"/>
      <c r="S10" s="53"/>
      <c r="T10" s="53"/>
      <c r="U10" s="53"/>
      <c r="V10" s="53"/>
      <c r="W10" s="60">
        <f>データ!$Q$6</f>
        <v>4233</v>
      </c>
      <c r="X10" s="60"/>
      <c r="Y10" s="60"/>
      <c r="Z10" s="60"/>
      <c r="AA10" s="60"/>
      <c r="AB10" s="60"/>
      <c r="AC10" s="60"/>
      <c r="AD10" s="2"/>
      <c r="AE10" s="2"/>
      <c r="AF10" s="2"/>
      <c r="AG10" s="2"/>
      <c r="AH10" s="4"/>
      <c r="AI10" s="4"/>
      <c r="AJ10" s="4"/>
      <c r="AK10" s="4"/>
      <c r="AL10" s="60">
        <f>データ!$U$6</f>
        <v>7508</v>
      </c>
      <c r="AM10" s="60"/>
      <c r="AN10" s="60"/>
      <c r="AO10" s="60"/>
      <c r="AP10" s="60"/>
      <c r="AQ10" s="60"/>
      <c r="AR10" s="60"/>
      <c r="AS10" s="60"/>
      <c r="AT10" s="51">
        <f>データ!$V$6</f>
        <v>21.36</v>
      </c>
      <c r="AU10" s="52"/>
      <c r="AV10" s="52"/>
      <c r="AW10" s="52"/>
      <c r="AX10" s="52"/>
      <c r="AY10" s="52"/>
      <c r="AZ10" s="52"/>
      <c r="BA10" s="52"/>
      <c r="BB10" s="53">
        <f>データ!$W$6</f>
        <v>351.5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7Vqkgw9RjETgXvHOIccdzDMtCRXjSKIsfMIOnUP1uBqF+9rbJOqnneMcF2QtnN5km7qg+U8aX4O2n1ruwnF3g==" saltValue="9MLbF1UgXwalXfDvnGca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122378</v>
      </c>
      <c r="D6" s="34">
        <f t="shared" si="3"/>
        <v>46</v>
      </c>
      <c r="E6" s="34">
        <f t="shared" si="3"/>
        <v>1</v>
      </c>
      <c r="F6" s="34">
        <f t="shared" si="3"/>
        <v>0</v>
      </c>
      <c r="G6" s="34">
        <f t="shared" si="3"/>
        <v>1</v>
      </c>
      <c r="H6" s="34" t="str">
        <f t="shared" si="3"/>
        <v>千葉県　山武市</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59.63</v>
      </c>
      <c r="P6" s="35">
        <f t="shared" si="3"/>
        <v>14.54</v>
      </c>
      <c r="Q6" s="35">
        <f t="shared" si="3"/>
        <v>4233</v>
      </c>
      <c r="R6" s="35">
        <f t="shared" si="3"/>
        <v>51935</v>
      </c>
      <c r="S6" s="35">
        <f t="shared" si="3"/>
        <v>146.77000000000001</v>
      </c>
      <c r="T6" s="35">
        <f t="shared" si="3"/>
        <v>353.85</v>
      </c>
      <c r="U6" s="35">
        <f t="shared" si="3"/>
        <v>7508</v>
      </c>
      <c r="V6" s="35">
        <f t="shared" si="3"/>
        <v>21.36</v>
      </c>
      <c r="W6" s="35">
        <f t="shared" si="3"/>
        <v>351.5</v>
      </c>
      <c r="X6" s="36">
        <f>IF(X7="",NA(),X7)</f>
        <v>115.3</v>
      </c>
      <c r="Y6" s="36">
        <f t="shared" ref="Y6:AG6" si="4">IF(Y7="",NA(),Y7)</f>
        <v>107.09</v>
      </c>
      <c r="Z6" s="36">
        <f t="shared" si="4"/>
        <v>112.34</v>
      </c>
      <c r="AA6" s="36">
        <f t="shared" si="4"/>
        <v>110.89</v>
      </c>
      <c r="AB6" s="36">
        <f t="shared" si="4"/>
        <v>122.77</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790.73</v>
      </c>
      <c r="AU6" s="36">
        <f t="shared" ref="AU6:BC6" si="6">IF(AU7="",NA(),AU7)</f>
        <v>714.12</v>
      </c>
      <c r="AV6" s="36">
        <f t="shared" si="6"/>
        <v>695.11</v>
      </c>
      <c r="AW6" s="36">
        <f t="shared" si="6"/>
        <v>680.35</v>
      </c>
      <c r="AX6" s="36">
        <f t="shared" si="6"/>
        <v>667.46</v>
      </c>
      <c r="AY6" s="36">
        <f t="shared" si="6"/>
        <v>434.72</v>
      </c>
      <c r="AZ6" s="36">
        <f t="shared" si="6"/>
        <v>416.14</v>
      </c>
      <c r="BA6" s="36">
        <f t="shared" si="6"/>
        <v>371.89</v>
      </c>
      <c r="BB6" s="36">
        <f t="shared" si="6"/>
        <v>293.23</v>
      </c>
      <c r="BC6" s="36">
        <f t="shared" si="6"/>
        <v>300.14</v>
      </c>
      <c r="BD6" s="35" t="str">
        <f>IF(BD7="","",IF(BD7="-","【-】","【"&amp;SUBSTITUTE(TEXT(BD7,"#,##0.00"),"-","△")&amp;"】"))</f>
        <v>【261.93】</v>
      </c>
      <c r="BE6" s="36">
        <f>IF(BE7="",NA(),BE7)</f>
        <v>2684.16</v>
      </c>
      <c r="BF6" s="36">
        <f t="shared" ref="BF6:BN6" si="7">IF(BF7="",NA(),BF7)</f>
        <v>2518.15</v>
      </c>
      <c r="BG6" s="36">
        <f t="shared" si="7"/>
        <v>2368.4899999999998</v>
      </c>
      <c r="BH6" s="36">
        <f t="shared" si="7"/>
        <v>2224.88</v>
      </c>
      <c r="BI6" s="36">
        <f t="shared" si="7"/>
        <v>2044.49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42.59</v>
      </c>
      <c r="BQ6" s="36">
        <f t="shared" ref="BQ6:BY6" si="8">IF(BQ7="",NA(),BQ7)</f>
        <v>41.17</v>
      </c>
      <c r="BR6" s="36">
        <f t="shared" si="8"/>
        <v>42.75</v>
      </c>
      <c r="BS6" s="36">
        <f t="shared" si="8"/>
        <v>41.26</v>
      </c>
      <c r="BT6" s="36">
        <f t="shared" si="8"/>
        <v>46.49</v>
      </c>
      <c r="BU6" s="36">
        <f t="shared" si="8"/>
        <v>93.66</v>
      </c>
      <c r="BV6" s="36">
        <f t="shared" si="8"/>
        <v>92.76</v>
      </c>
      <c r="BW6" s="36">
        <f t="shared" si="8"/>
        <v>93.28</v>
      </c>
      <c r="BX6" s="36">
        <f t="shared" si="8"/>
        <v>87.51</v>
      </c>
      <c r="BY6" s="36">
        <f t="shared" si="8"/>
        <v>84.77</v>
      </c>
      <c r="BZ6" s="35" t="str">
        <f>IF(BZ7="","",IF(BZ7="-","【-】","【"&amp;SUBSTITUTE(TEXT(BZ7,"#,##0.00"),"-","△")&amp;"】"))</f>
        <v>【103.91】</v>
      </c>
      <c r="CA6" s="36">
        <f>IF(CA7="",NA(),CA7)</f>
        <v>504.42</v>
      </c>
      <c r="CB6" s="36">
        <f t="shared" ref="CB6:CJ6" si="9">IF(CB7="",NA(),CB7)</f>
        <v>522.1</v>
      </c>
      <c r="CC6" s="36">
        <f t="shared" si="9"/>
        <v>503.59</v>
      </c>
      <c r="CD6" s="36">
        <f t="shared" si="9"/>
        <v>522.86</v>
      </c>
      <c r="CE6" s="36">
        <f t="shared" si="9"/>
        <v>463.92</v>
      </c>
      <c r="CF6" s="36">
        <f t="shared" si="9"/>
        <v>208.21</v>
      </c>
      <c r="CG6" s="36">
        <f t="shared" si="9"/>
        <v>208.67</v>
      </c>
      <c r="CH6" s="36">
        <f t="shared" si="9"/>
        <v>208.29</v>
      </c>
      <c r="CI6" s="36">
        <f t="shared" si="9"/>
        <v>218.42</v>
      </c>
      <c r="CJ6" s="36">
        <f t="shared" si="9"/>
        <v>227.27</v>
      </c>
      <c r="CK6" s="35" t="str">
        <f>IF(CK7="","",IF(CK7="-","【-】","【"&amp;SUBSTITUTE(TEXT(CK7,"#,##0.00"),"-","△")&amp;"】"))</f>
        <v>【167.11】</v>
      </c>
      <c r="CL6" s="36">
        <f>IF(CL7="",NA(),CL7)</f>
        <v>50.63</v>
      </c>
      <c r="CM6" s="36">
        <f t="shared" ref="CM6:CU6" si="10">IF(CM7="",NA(),CM7)</f>
        <v>50.52</v>
      </c>
      <c r="CN6" s="36">
        <f t="shared" si="10"/>
        <v>50.42</v>
      </c>
      <c r="CO6" s="36">
        <f t="shared" si="10"/>
        <v>50.87</v>
      </c>
      <c r="CP6" s="36">
        <f t="shared" si="10"/>
        <v>51.41</v>
      </c>
      <c r="CQ6" s="36">
        <f t="shared" si="10"/>
        <v>49.22</v>
      </c>
      <c r="CR6" s="36">
        <f t="shared" si="10"/>
        <v>49.08</v>
      </c>
      <c r="CS6" s="36">
        <f t="shared" si="10"/>
        <v>49.32</v>
      </c>
      <c r="CT6" s="36">
        <f t="shared" si="10"/>
        <v>50.24</v>
      </c>
      <c r="CU6" s="36">
        <f t="shared" si="10"/>
        <v>50.29</v>
      </c>
      <c r="CV6" s="35" t="str">
        <f>IF(CV7="","",IF(CV7="-","【-】","【"&amp;SUBSTITUTE(TEXT(CV7,"#,##0.00"),"-","△")&amp;"】"))</f>
        <v>【60.27】</v>
      </c>
      <c r="CW6" s="36">
        <f>IF(CW7="",NA(),CW7)</f>
        <v>92.48</v>
      </c>
      <c r="CX6" s="36">
        <f t="shared" ref="CX6:DF6" si="11">IF(CX7="",NA(),CX7)</f>
        <v>93.28</v>
      </c>
      <c r="CY6" s="36">
        <f t="shared" si="11"/>
        <v>93.81</v>
      </c>
      <c r="CZ6" s="36">
        <f t="shared" si="11"/>
        <v>92.69</v>
      </c>
      <c r="DA6" s="36">
        <f t="shared" si="11"/>
        <v>93.18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36.340000000000003</v>
      </c>
      <c r="DI6" s="36">
        <f t="shared" ref="DI6:DQ6" si="12">IF(DI7="",NA(),DI7)</f>
        <v>38.18</v>
      </c>
      <c r="DJ6" s="36">
        <f t="shared" si="12"/>
        <v>40.82</v>
      </c>
      <c r="DK6" s="36">
        <f t="shared" si="12"/>
        <v>43.42</v>
      </c>
      <c r="DL6" s="36">
        <f t="shared" si="12"/>
        <v>45.2</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6">
        <f t="shared" si="14"/>
        <v>0.02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122378</v>
      </c>
      <c r="D7" s="38">
        <v>46</v>
      </c>
      <c r="E7" s="38">
        <v>1</v>
      </c>
      <c r="F7" s="38">
        <v>0</v>
      </c>
      <c r="G7" s="38">
        <v>1</v>
      </c>
      <c r="H7" s="38" t="s">
        <v>93</v>
      </c>
      <c r="I7" s="38" t="s">
        <v>94</v>
      </c>
      <c r="J7" s="38" t="s">
        <v>95</v>
      </c>
      <c r="K7" s="38" t="s">
        <v>96</v>
      </c>
      <c r="L7" s="38" t="s">
        <v>97</v>
      </c>
      <c r="M7" s="38" t="s">
        <v>98</v>
      </c>
      <c r="N7" s="39" t="s">
        <v>99</v>
      </c>
      <c r="O7" s="39">
        <v>59.63</v>
      </c>
      <c r="P7" s="39">
        <v>14.54</v>
      </c>
      <c r="Q7" s="39">
        <v>4233</v>
      </c>
      <c r="R7" s="39">
        <v>51935</v>
      </c>
      <c r="S7" s="39">
        <v>146.77000000000001</v>
      </c>
      <c r="T7" s="39">
        <v>353.85</v>
      </c>
      <c r="U7" s="39">
        <v>7508</v>
      </c>
      <c r="V7" s="39">
        <v>21.36</v>
      </c>
      <c r="W7" s="39">
        <v>351.5</v>
      </c>
      <c r="X7" s="39">
        <v>115.3</v>
      </c>
      <c r="Y7" s="39">
        <v>107.09</v>
      </c>
      <c r="Z7" s="39">
        <v>112.34</v>
      </c>
      <c r="AA7" s="39">
        <v>110.89</v>
      </c>
      <c r="AB7" s="39">
        <v>122.77</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790.73</v>
      </c>
      <c r="AU7" s="39">
        <v>714.12</v>
      </c>
      <c r="AV7" s="39">
        <v>695.11</v>
      </c>
      <c r="AW7" s="39">
        <v>680.35</v>
      </c>
      <c r="AX7" s="39">
        <v>667.46</v>
      </c>
      <c r="AY7" s="39">
        <v>434.72</v>
      </c>
      <c r="AZ7" s="39">
        <v>416.14</v>
      </c>
      <c r="BA7" s="39">
        <v>371.89</v>
      </c>
      <c r="BB7" s="39">
        <v>293.23</v>
      </c>
      <c r="BC7" s="39">
        <v>300.14</v>
      </c>
      <c r="BD7" s="39">
        <v>261.93</v>
      </c>
      <c r="BE7" s="39">
        <v>2684.16</v>
      </c>
      <c r="BF7" s="39">
        <v>2518.15</v>
      </c>
      <c r="BG7" s="39">
        <v>2368.4899999999998</v>
      </c>
      <c r="BH7" s="39">
        <v>2224.88</v>
      </c>
      <c r="BI7" s="39">
        <v>2044.49</v>
      </c>
      <c r="BJ7" s="39">
        <v>495.76</v>
      </c>
      <c r="BK7" s="39">
        <v>487.22</v>
      </c>
      <c r="BL7" s="39">
        <v>483.11</v>
      </c>
      <c r="BM7" s="39">
        <v>542.29999999999995</v>
      </c>
      <c r="BN7" s="39">
        <v>566.65</v>
      </c>
      <c r="BO7" s="39">
        <v>270.45999999999998</v>
      </c>
      <c r="BP7" s="39">
        <v>42.59</v>
      </c>
      <c r="BQ7" s="39">
        <v>41.17</v>
      </c>
      <c r="BR7" s="39">
        <v>42.75</v>
      </c>
      <c r="BS7" s="39">
        <v>41.26</v>
      </c>
      <c r="BT7" s="39">
        <v>46.49</v>
      </c>
      <c r="BU7" s="39">
        <v>93.66</v>
      </c>
      <c r="BV7" s="39">
        <v>92.76</v>
      </c>
      <c r="BW7" s="39">
        <v>93.28</v>
      </c>
      <c r="BX7" s="39">
        <v>87.51</v>
      </c>
      <c r="BY7" s="39">
        <v>84.77</v>
      </c>
      <c r="BZ7" s="39">
        <v>103.91</v>
      </c>
      <c r="CA7" s="39">
        <v>504.42</v>
      </c>
      <c r="CB7" s="39">
        <v>522.1</v>
      </c>
      <c r="CC7" s="39">
        <v>503.59</v>
      </c>
      <c r="CD7" s="39">
        <v>522.86</v>
      </c>
      <c r="CE7" s="39">
        <v>463.92</v>
      </c>
      <c r="CF7" s="39">
        <v>208.21</v>
      </c>
      <c r="CG7" s="39">
        <v>208.67</v>
      </c>
      <c r="CH7" s="39">
        <v>208.29</v>
      </c>
      <c r="CI7" s="39">
        <v>218.42</v>
      </c>
      <c r="CJ7" s="39">
        <v>227.27</v>
      </c>
      <c r="CK7" s="39">
        <v>167.11</v>
      </c>
      <c r="CL7" s="39">
        <v>50.63</v>
      </c>
      <c r="CM7" s="39">
        <v>50.52</v>
      </c>
      <c r="CN7" s="39">
        <v>50.42</v>
      </c>
      <c r="CO7" s="39">
        <v>50.87</v>
      </c>
      <c r="CP7" s="39">
        <v>51.41</v>
      </c>
      <c r="CQ7" s="39">
        <v>49.22</v>
      </c>
      <c r="CR7" s="39">
        <v>49.08</v>
      </c>
      <c r="CS7" s="39">
        <v>49.32</v>
      </c>
      <c r="CT7" s="39">
        <v>50.24</v>
      </c>
      <c r="CU7" s="39">
        <v>50.29</v>
      </c>
      <c r="CV7" s="39">
        <v>60.27</v>
      </c>
      <c r="CW7" s="39">
        <v>92.48</v>
      </c>
      <c r="CX7" s="39">
        <v>93.28</v>
      </c>
      <c r="CY7" s="39">
        <v>93.81</v>
      </c>
      <c r="CZ7" s="39">
        <v>92.69</v>
      </c>
      <c r="DA7" s="39">
        <v>93.18</v>
      </c>
      <c r="DB7" s="39">
        <v>79.48</v>
      </c>
      <c r="DC7" s="39">
        <v>79.3</v>
      </c>
      <c r="DD7" s="39">
        <v>79.34</v>
      </c>
      <c r="DE7" s="39">
        <v>78.650000000000006</v>
      </c>
      <c r="DF7" s="39">
        <v>77.73</v>
      </c>
      <c r="DG7" s="39">
        <v>89.92</v>
      </c>
      <c r="DH7" s="39">
        <v>36.340000000000003</v>
      </c>
      <c r="DI7" s="39">
        <v>38.18</v>
      </c>
      <c r="DJ7" s="39">
        <v>40.82</v>
      </c>
      <c r="DK7" s="39">
        <v>43.42</v>
      </c>
      <c r="DL7" s="39">
        <v>45.2</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0</v>
      </c>
      <c r="EF7" s="39">
        <v>0</v>
      </c>
      <c r="EG7" s="39">
        <v>0</v>
      </c>
      <c r="EH7" s="39">
        <v>0.02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2020-01-16T01:20:06Z</cp:lastPrinted>
  <dcterms:created xsi:type="dcterms:W3CDTF">2019-12-05T04:13:14Z</dcterms:created>
  <dcterms:modified xsi:type="dcterms:W3CDTF">2020-02-18T06:16:43Z</dcterms:modified>
  <cp:category/>
</cp:coreProperties>
</file>