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5_農業集落排水_19団体）\"/>
    </mc:Choice>
  </mc:AlternateContent>
  <workbookProtection workbookAlgorithmName="SHA-512" workbookHashValue="6sIRPi+ZoKfdMW2emN56QAB9Bz+a0pnyUZ19jfbE9n0zvlfhx5/+BuBeqnW3lv9pyxWd7CPK96L8hF3Zq19+/A==" workbookSaltValue="cP+HVOfJVesnSchGpbsFK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<sst xmlns="http://schemas.openxmlformats.org/spreadsheetml/2006/main" count="240" uniqueCount="126">
  <si>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</si>
  <si>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</si>
  <si>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</si>
  <si>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</si>
  <si>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</si>
  <si>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</si>
  <si>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</si>
  <si>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</si>
  <si>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</si>
  <si>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</si>
  <si>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</si>
  <si>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</si>
  <si>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</si>
  <si>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</si>
  <si>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</si>
  <si>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</si>
  <si>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</si>
  <si>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</si>
  <si>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</si>
  <si>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</si>
  <si>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</si>
  <si>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</si>
  <si>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</si>
  <si>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</si>
  <si>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</si>
  <si>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</si>
  <si>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</si>
  <si>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</si>
  <si>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</si>
  <si>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</si>
  <si>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</si>
  <si>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</si>
  <si>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</si>
  <si>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</si>
  <si>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</si>
  <si>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</si>
  <si>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</si>
  <si>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</si>
  <si>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</si>
  <si>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</si>
  <si>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</si>
  <si>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</si>
  <si>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</si>
  <si>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</si>
  <si>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</si>
  <si>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</si>
  <si>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</si>
  <si>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</si>
  <si>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</si>
  <si>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</si>
  <si>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</si>
  <si>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</si>
  <si>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</si>
  <si>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</si>
  <si>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</si>
  <si>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</si>
  <si>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</si>
  <si>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</si>
  <si>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</si>
  <si>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</si>
  <si>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</si>
  <si>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</si>
  <si>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</si>
  <si>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</si>
  <si>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</si>
  <si>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</si>
  <si>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</si>
  <si>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</si>
  <si>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</si>
  <si>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</si>
  <si>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</si>
  <si>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</si>
  <si>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</si>
  <si>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</si>
  <si>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</si>
  <si>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</si>
  <si>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</si>
  <si>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</si>
  <si>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</si>
  <si>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</si>
  <si>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</si>
  <si>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</si>
  <si>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</si>
  <si>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</si>
  <si>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</si>
  <si>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</si>
  <si>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</si>
  <si>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</si>
  <si>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</si>
  <si>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</si>
  <si>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</si>
  <si>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</si>
  <si>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</si>
  <si>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</si>
  <si>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</si>
  <si>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</si>
  <si>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</si>
  <si>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</si>
  <si>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</si>
  <si>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</si>
  <si>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</si>
  <si>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</si>
  <si>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</si>
  <si>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</si>
  <si>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</si>
  <si>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</si>
  <si>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</si>
  <si>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</si>
  <si>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</si>
  <si>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</si>
  <si>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成田市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</si>
  <si>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</si>
  <si>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</si>
  <si>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</si>
  <si>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</si>
  <si>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</si>
  <si>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</si>
  <si>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</si>
  <si>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</si>
  <si>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</si>
  <si>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</si>
  <si>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</si>
  <si>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</si>
  <si>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単年度収支において、例年60％前後を推移しているため、使用料金の安定的な増入を検討し農業集落排水の運営をしてまいりたい。施設が全体的に経年劣化が進行しており、維持管理費の増加が見込まれるため、支出について経費軽減の方策を検討してまいりたい。また、機能診断・最適整備構想を実施し計画的に施設の改修・更新を行い、経営についても将来の人口変動や、施設の維持管理・改修更新計画を鑑みながら、経営戦略を策定し、今後の農業集落排水事業の健全化を図ってまいりたい。</t>
    <rPh sb="1" eb="4">
      <t>タンネンド</t>
    </rPh>
    <rPh sb="4" eb="6">
      <t>シュウシ</t>
    </rPh>
    <rPh sb="11" eb="13">
      <t>レイネン</t>
    </rPh>
    <rPh sb="16" eb="18">
      <t>ゼンゴ</t>
    </rPh>
    <rPh sb="19" eb="21">
      <t>スイイ</t>
    </rPh>
    <rPh sb="28" eb="30">
      <t>シヨウ</t>
    </rPh>
    <rPh sb="30" eb="32">
      <t>リョウキン</t>
    </rPh>
    <rPh sb="33" eb="35">
      <t>アンテイ</t>
    </rPh>
    <rPh sb="35" eb="36">
      <t>テキ</t>
    </rPh>
    <rPh sb="37" eb="38">
      <t>ゾウ</t>
    </rPh>
    <rPh sb="38" eb="39">
      <t>ニュウ</t>
    </rPh>
    <rPh sb="40" eb="42">
      <t>ケントウ</t>
    </rPh>
    <rPh sb="43" eb="45">
      <t>ノウギョウ</t>
    </rPh>
    <rPh sb="45" eb="47">
      <t>シュウラク</t>
    </rPh>
    <rPh sb="47" eb="49">
      <t>ハイスイ</t>
    </rPh>
    <rPh sb="50" eb="52">
      <t>ウンエイ</t>
    </rPh>
    <rPh sb="61" eb="63">
      <t>シセツ</t>
    </rPh>
    <rPh sb="64" eb="67">
      <t>ゼンタイテキ</t>
    </rPh>
    <rPh sb="68" eb="70">
      <t>ケイネン</t>
    </rPh>
    <rPh sb="70" eb="72">
      <t>レッカ</t>
    </rPh>
    <rPh sb="73" eb="75">
      <t>シンコウ</t>
    </rPh>
    <rPh sb="80" eb="82">
      <t>イジ</t>
    </rPh>
    <rPh sb="82" eb="85">
      <t>カンリヒ</t>
    </rPh>
    <rPh sb="86" eb="88">
      <t>ゾウカ</t>
    </rPh>
    <rPh sb="89" eb="91">
      <t>ミコ</t>
    </rPh>
    <rPh sb="97" eb="99">
      <t>シシュツ</t>
    </rPh>
    <rPh sb="103" eb="105">
      <t>ケイヒ</t>
    </rPh>
    <rPh sb="105" eb="107">
      <t>ケイゲン</t>
    </rPh>
    <rPh sb="108" eb="110">
      <t>ホウサク</t>
    </rPh>
    <rPh sb="111" eb="113">
      <t>ケントウ</t>
    </rPh>
    <rPh sb="124" eb="126">
      <t>キノウ</t>
    </rPh>
    <rPh sb="126" eb="128">
      <t>シンダン</t>
    </rPh>
    <rPh sb="129" eb="131">
      <t>サイテキ</t>
    </rPh>
    <rPh sb="131" eb="133">
      <t>セイビ</t>
    </rPh>
    <rPh sb="133" eb="135">
      <t>コウソウ</t>
    </rPh>
    <rPh sb="136" eb="138">
      <t>ジッシ</t>
    </rPh>
    <rPh sb="139" eb="141">
      <t>ケイカク</t>
    </rPh>
    <rPh sb="141" eb="142">
      <t>テキ</t>
    </rPh>
    <rPh sb="143" eb="145">
      <t>シセツ</t>
    </rPh>
    <rPh sb="146" eb="148">
      <t>カイシュウ</t>
    </rPh>
    <rPh sb="149" eb="151">
      <t>コウシン</t>
    </rPh>
    <rPh sb="152" eb="153">
      <t>オコナ</t>
    </rPh>
    <rPh sb="155" eb="157">
      <t>ケイエイ</t>
    </rPh>
    <rPh sb="162" eb="164">
      <t>ショウライ</t>
    </rPh>
    <rPh sb="165" eb="167">
      <t>ジンコウ</t>
    </rPh>
    <rPh sb="167" eb="169">
      <t>ヘンドウ</t>
    </rPh>
    <rPh sb="171" eb="173">
      <t>シセツ</t>
    </rPh>
    <rPh sb="174" eb="176">
      <t>イジ</t>
    </rPh>
    <rPh sb="176" eb="178">
      <t>カンリ</t>
    </rPh>
    <rPh sb="179" eb="181">
      <t>カイシュウ</t>
    </rPh>
    <rPh sb="181" eb="183">
      <t>コウシン</t>
    </rPh>
    <rPh sb="183" eb="185">
      <t>ケイカク</t>
    </rPh>
    <rPh sb="186" eb="187">
      <t>カンガ</t>
    </rPh>
    <rPh sb="192" eb="194">
      <t>ケイエイ</t>
    </rPh>
    <rPh sb="194" eb="196">
      <t>センリャク</t>
    </rPh>
    <rPh sb="197" eb="199">
      <t>サクテイ</t>
    </rPh>
    <rPh sb="201" eb="203">
      <t>コンゴ</t>
    </rPh>
    <rPh sb="204" eb="206">
      <t>ノウギョウ</t>
    </rPh>
    <rPh sb="206" eb="208">
      <t>シュウラク</t>
    </rPh>
    <rPh sb="208" eb="210">
      <t>ハイスイ</t>
    </rPh>
    <rPh sb="210" eb="212">
      <t>ジギョウ</t>
    </rPh>
    <rPh sb="213" eb="216">
      <t>ケンゼンカ</t>
    </rPh>
    <rPh sb="217" eb="218">
      <t>ハカ</t>
    </rPh>
    <phoneticPr fontId="15"/>
  </si>
  <si>
    <t>　平成29年度末時点では、管渠更新等は実施していない。設置15年以上を経過し老朽化が進行しているため、今後更新が必要となる。また、管路以外の施設（処理場・ＭＰ）についても経年劣化により突発的な修繕等が生じ、維持管理費が増加する傾向である。今後、機能診断、最適整備構想を実施し各施設の改修・更新の計画を検討する。</t>
    <rPh sb="1" eb="3">
      <t>ヘイセイ</t>
    </rPh>
    <rPh sb="5" eb="7">
      <t>ネンド</t>
    </rPh>
    <rPh sb="7" eb="8">
      <t>マツ</t>
    </rPh>
    <rPh sb="8" eb="10">
      <t>ジテン</t>
    </rPh>
    <rPh sb="13" eb="14">
      <t>カン</t>
    </rPh>
    <rPh sb="14" eb="15">
      <t>キョ</t>
    </rPh>
    <rPh sb="15" eb="17">
      <t>コウシン</t>
    </rPh>
    <rPh sb="17" eb="18">
      <t>ナド</t>
    </rPh>
    <rPh sb="19" eb="21">
      <t>ジッシ</t>
    </rPh>
    <rPh sb="27" eb="29">
      <t>セッチ</t>
    </rPh>
    <rPh sb="31" eb="32">
      <t>ネン</t>
    </rPh>
    <rPh sb="32" eb="34">
      <t>イジョウ</t>
    </rPh>
    <rPh sb="35" eb="37">
      <t>ケイカ</t>
    </rPh>
    <rPh sb="38" eb="40">
      <t>ロウキュウ</t>
    </rPh>
    <rPh sb="40" eb="41">
      <t>カ</t>
    </rPh>
    <rPh sb="42" eb="44">
      <t>シンコウ</t>
    </rPh>
    <rPh sb="51" eb="53">
      <t>コンゴ</t>
    </rPh>
    <rPh sb="53" eb="55">
      <t>コウシン</t>
    </rPh>
    <rPh sb="56" eb="58">
      <t>ヒツヨウ</t>
    </rPh>
    <rPh sb="65" eb="66">
      <t>カン</t>
    </rPh>
    <rPh sb="66" eb="67">
      <t>ロ</t>
    </rPh>
    <rPh sb="67" eb="69">
      <t>イガイ</t>
    </rPh>
    <rPh sb="70" eb="72">
      <t>シセツ</t>
    </rPh>
    <rPh sb="73" eb="75">
      <t>ショリ</t>
    </rPh>
    <rPh sb="75" eb="76">
      <t>バ</t>
    </rPh>
    <rPh sb="85" eb="87">
      <t>ケイネン</t>
    </rPh>
    <rPh sb="87" eb="89">
      <t>レッカ</t>
    </rPh>
    <rPh sb="92" eb="95">
      <t>トッパツテキ</t>
    </rPh>
    <rPh sb="96" eb="98">
      <t>シュウゼン</t>
    </rPh>
    <rPh sb="98" eb="99">
      <t>ナド</t>
    </rPh>
    <rPh sb="100" eb="101">
      <t>ショウ</t>
    </rPh>
    <rPh sb="103" eb="105">
      <t>イジ</t>
    </rPh>
    <rPh sb="105" eb="108">
      <t>カンリヒ</t>
    </rPh>
    <rPh sb="109" eb="111">
      <t>ゾウカ</t>
    </rPh>
    <rPh sb="113" eb="115">
      <t>ケイコウ</t>
    </rPh>
    <rPh sb="119" eb="121">
      <t>コンゴ</t>
    </rPh>
    <rPh sb="122" eb="124">
      <t>キノウ</t>
    </rPh>
    <rPh sb="124" eb="126">
      <t>シンダン</t>
    </rPh>
    <rPh sb="127" eb="129">
      <t>サイテキ</t>
    </rPh>
    <rPh sb="129" eb="131">
      <t>セイビ</t>
    </rPh>
    <rPh sb="131" eb="133">
      <t>コウソウ</t>
    </rPh>
    <rPh sb="134" eb="136">
      <t>ジッシ</t>
    </rPh>
    <rPh sb="137" eb="138">
      <t>カク</t>
    </rPh>
    <rPh sb="138" eb="140">
      <t>シセツ</t>
    </rPh>
    <rPh sb="141" eb="143">
      <t>カイシュウ</t>
    </rPh>
    <rPh sb="144" eb="146">
      <t>コウシン</t>
    </rPh>
    <rPh sb="147" eb="149">
      <t>ケイカク</t>
    </rPh>
    <rPh sb="150" eb="152">
      <t>ケントウ</t>
    </rPh>
    <phoneticPr fontId="15"/>
  </si>
  <si>
    <t>　平成29年度末現在、単年度収支の状況は昨年度とほぼ同じであるが、平成25年度に比べると約1％減少しているため引続き経営改善の検討が必要と考えられる。経費回収率に関しては、大きな変化は見られず今後も使用料金の徴収率を上げるための方策や汚水処理費低減化の検討を必要とする。汚水処理原価については、前年度と比べ若干減少傾向にあり、その要因としては各施設の維持管理費が前年度と同様であるが有収水量が前年度より増加しているためである。施設利用率においては、大きな変化は見られないが、使用者数（人数）の減少も考えられることから今後もコストに対する検討が必要と考えられる。水洗化率については、大きな変化は見られず、区域の拡大や管路延長の延伸も見込まれないため、今後、大きく増加することはないと思われる。引続き未使用者へ農業集落排水への接続の案内を行い水洗化率の向上を図る。</t>
    <rPh sb="1" eb="3">
      <t>ヘイセイ</t>
    </rPh>
    <rPh sb="5" eb="7">
      <t>ネンド</t>
    </rPh>
    <rPh sb="7" eb="8">
      <t>マツ</t>
    </rPh>
    <rPh sb="8" eb="10">
      <t>ゲンザイ</t>
    </rPh>
    <rPh sb="11" eb="14">
      <t>タンネンド</t>
    </rPh>
    <rPh sb="14" eb="16">
      <t>シュウシ</t>
    </rPh>
    <rPh sb="17" eb="19">
      <t>ジョウキョウ</t>
    </rPh>
    <rPh sb="20" eb="23">
      <t>サクネンド</t>
    </rPh>
    <rPh sb="33" eb="35">
      <t>ヘイセイ</t>
    </rPh>
    <rPh sb="37" eb="39">
      <t>ネンド</t>
    </rPh>
    <rPh sb="40" eb="41">
      <t>クラ</t>
    </rPh>
    <rPh sb="44" eb="45">
      <t>ヤク</t>
    </rPh>
    <rPh sb="47" eb="49">
      <t>ゲンショウ</t>
    </rPh>
    <rPh sb="55" eb="57">
      <t>ヒキツヅ</t>
    </rPh>
    <rPh sb="58" eb="60">
      <t>ケイエイ</t>
    </rPh>
    <rPh sb="60" eb="62">
      <t>カイゼン</t>
    </rPh>
    <rPh sb="63" eb="65">
      <t>ケントウ</t>
    </rPh>
    <rPh sb="66" eb="68">
      <t>ヒツヨウ</t>
    </rPh>
    <rPh sb="69" eb="70">
      <t>カンガ</t>
    </rPh>
    <rPh sb="75" eb="77">
      <t>ケイヒ</t>
    </rPh>
    <rPh sb="77" eb="79">
      <t>カイシュウ</t>
    </rPh>
    <rPh sb="79" eb="80">
      <t>リツ</t>
    </rPh>
    <rPh sb="81" eb="82">
      <t>カン</t>
    </rPh>
    <rPh sb="86" eb="87">
      <t>オオ</t>
    </rPh>
    <rPh sb="89" eb="91">
      <t>ヘンカ</t>
    </rPh>
    <rPh sb="92" eb="93">
      <t>ミ</t>
    </rPh>
    <rPh sb="96" eb="98">
      <t>コンゴ</t>
    </rPh>
    <rPh sb="99" eb="101">
      <t>シヨウ</t>
    </rPh>
    <rPh sb="101" eb="103">
      <t>リョウキン</t>
    </rPh>
    <rPh sb="104" eb="106">
      <t>チョウシュウ</t>
    </rPh>
    <rPh sb="106" eb="107">
      <t>リツ</t>
    </rPh>
    <rPh sb="108" eb="109">
      <t>ア</t>
    </rPh>
    <rPh sb="114" eb="116">
      <t>ホウサク</t>
    </rPh>
    <rPh sb="117" eb="119">
      <t>オスイ</t>
    </rPh>
    <rPh sb="119" eb="121">
      <t>ショリ</t>
    </rPh>
    <rPh sb="121" eb="122">
      <t>ヒ</t>
    </rPh>
    <rPh sb="122" eb="125">
      <t>テイゲンカ</t>
    </rPh>
    <rPh sb="126" eb="128">
      <t>ケントウ</t>
    </rPh>
    <rPh sb="129" eb="131">
      <t>ヒツヨウ</t>
    </rPh>
    <rPh sb="135" eb="137">
      <t>オスイ</t>
    </rPh>
    <rPh sb="137" eb="139">
      <t>ショリ</t>
    </rPh>
    <rPh sb="139" eb="141">
      <t>ゲンカ</t>
    </rPh>
    <rPh sb="147" eb="150">
      <t>ゼンネンド</t>
    </rPh>
    <rPh sb="151" eb="152">
      <t>クラ</t>
    </rPh>
    <rPh sb="153" eb="155">
      <t>ジャッカン</t>
    </rPh>
    <rPh sb="155" eb="157">
      <t>ゲンショウ</t>
    </rPh>
    <rPh sb="157" eb="159">
      <t>ケイコウ</t>
    </rPh>
    <rPh sb="165" eb="167">
      <t>ヨウイン</t>
    </rPh>
    <rPh sb="171" eb="172">
      <t>カク</t>
    </rPh>
    <rPh sb="172" eb="174">
      <t>シセツ</t>
    </rPh>
    <rPh sb="175" eb="177">
      <t>イジ</t>
    </rPh>
    <rPh sb="177" eb="180">
      <t>カンリヒ</t>
    </rPh>
    <rPh sb="181" eb="184">
      <t>ゼンネンド</t>
    </rPh>
    <rPh sb="185" eb="187">
      <t>ドウヨウ</t>
    </rPh>
    <rPh sb="201" eb="203">
      <t>ゾウカ</t>
    </rPh>
    <rPh sb="224" eb="225">
      <t>オオ</t>
    </rPh>
    <rPh sb="227" eb="229">
      <t>ヘンカ</t>
    </rPh>
    <rPh sb="230" eb="231">
      <t>ミ</t>
    </rPh>
    <rPh sb="242" eb="244">
      <t>ニンズウ</t>
    </rPh>
    <rPh sb="290" eb="291">
      <t>オオ</t>
    </rPh>
    <rPh sb="293" eb="295">
      <t>ヘンカ</t>
    </rPh>
    <rPh sb="296" eb="297">
      <t>ミ</t>
    </rPh>
    <rPh sb="301" eb="303">
      <t>クイキ</t>
    </rPh>
    <rPh sb="304" eb="306">
      <t>カクダイ</t>
    </rPh>
    <rPh sb="309" eb="311">
      <t>エンチョウ</t>
    </rPh>
    <rPh sb="312" eb="314">
      <t>エンシン</t>
    </rPh>
    <rPh sb="315" eb="317">
      <t>ミコ</t>
    </rPh>
    <rPh sb="324" eb="326">
      <t>コンゴ</t>
    </rPh>
    <rPh sb="327" eb="328">
      <t>オオ</t>
    </rPh>
    <rPh sb="330" eb="332">
      <t>ゾウカ</t>
    </rPh>
    <rPh sb="340" eb="341">
      <t>オモ</t>
    </rPh>
    <rPh sb="345" eb="347">
      <t>ヒキツヅ</t>
    </rPh>
    <rPh sb="353" eb="355">
      <t>ノウギョウ</t>
    </rPh>
    <rPh sb="355" eb="357">
      <t>シュウラク</t>
    </rPh>
    <rPh sb="357" eb="359">
      <t>ハイスイ</t>
    </rPh>
    <rPh sb="361" eb="363">
      <t>セツゾク</t>
    </rPh>
    <rPh sb="364" eb="366">
      <t>アンナイ</t>
    </rPh>
    <rPh sb="367" eb="368">
      <t>オコナ</t>
    </rPh>
    <rPh sb="369" eb="372">
      <t>スイセンカ</t>
    </rPh>
    <rPh sb="372" eb="373">
      <t>リツ</t>
    </rPh>
    <rPh sb="374" eb="376">
      <t>コウジョウ</t>
    </rPh>
    <rPh sb="377" eb="378">
      <t>ハカ</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</si>
</sst>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87-4633-B83B-FA98CE854A3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0.01</c:v>
                </c:pt>
                <c:pt idx="3">
                  <c:v>2.0499999999999998</c:v>
                </c:pt>
                <c:pt idx="4">
                  <c:v>0.01</c:v>
                </c:pt>
              </c:numCache>
            </c:numRef>
          </c:val>
          <c:smooth val="0"/>
          <c:extLst>
            <c:ext xmlns:c16="http://schemas.microsoft.com/office/drawing/2014/chart" uri="{C3380CC4-5D6E-409C-BE32-E72D297353CC}">
              <c16:uniqueId val="{00000001-F287-4633-B83B-FA98CE854A3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51.36</c:v>
                </c:pt>
                <c:pt idx="1">
                  <c:v>50.62</c:v>
                </c:pt>
                <c:pt idx="2">
                  <c:v>49.6</c:v>
                </c:pt>
                <c:pt idx="3">
                  <c:v>50.62</c:v>
                </c:pt>
                <c:pt idx="4">
                  <c:v>50.62</c:v>
                </c:pt>
              </c:numCache>
            </c:numRef>
          </c:val>
          <c:extLst>
            <c:ext xmlns:c16="http://schemas.microsoft.com/office/drawing/2014/chart" uri="{C3380CC4-5D6E-409C-BE32-E72D297353CC}">
              <c16:uniqueId val="{00000000-12E0-4F14-A61E-8F47879968D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53.24</c:v>
                </c:pt>
                <c:pt idx="2">
                  <c:v>52.31</c:v>
                </c:pt>
                <c:pt idx="3">
                  <c:v>60.65</c:v>
                </c:pt>
                <c:pt idx="4">
                  <c:v>51.75</c:v>
                </c:pt>
              </c:numCache>
            </c:numRef>
          </c:val>
          <c:smooth val="0"/>
          <c:extLst>
            <c:ext xmlns:c16="http://schemas.microsoft.com/office/drawing/2014/chart" uri="{C3380CC4-5D6E-409C-BE32-E72D297353CC}">
              <c16:uniqueId val="{00000001-12E0-4F14-A61E-8F47879968D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62.33</c:v>
                </c:pt>
                <c:pt idx="1">
                  <c:v>63.88</c:v>
                </c:pt>
                <c:pt idx="2">
                  <c:v>64.28</c:v>
                </c:pt>
                <c:pt idx="3">
                  <c:v>64.59</c:v>
                </c:pt>
                <c:pt idx="4">
                  <c:v>64.05</c:v>
                </c:pt>
              </c:numCache>
            </c:numRef>
          </c:val>
          <c:extLst>
            <c:ext xmlns:c16="http://schemas.microsoft.com/office/drawing/2014/chart" uri="{C3380CC4-5D6E-409C-BE32-E72D297353CC}">
              <c16:uniqueId val="{00000000-3710-4265-B807-AACB31348EE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84.07</c:v>
                </c:pt>
                <c:pt idx="2">
                  <c:v>84.32</c:v>
                </c:pt>
                <c:pt idx="3">
                  <c:v>84.58</c:v>
                </c:pt>
                <c:pt idx="4">
                  <c:v>84.84</c:v>
                </c:pt>
              </c:numCache>
            </c:numRef>
          </c:val>
          <c:smooth val="0"/>
          <c:extLst>
            <c:ext xmlns:c16="http://schemas.microsoft.com/office/drawing/2014/chart" uri="{C3380CC4-5D6E-409C-BE32-E72D297353CC}">
              <c16:uniqueId val="{00000001-3710-4265-B807-AACB31348EE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61.38</c:v>
                </c:pt>
                <c:pt idx="1">
                  <c:v>61.91</c:v>
                </c:pt>
                <c:pt idx="2">
                  <c:v>61.91</c:v>
                </c:pt>
                <c:pt idx="3">
                  <c:v>60.16</c:v>
                </c:pt>
                <c:pt idx="4">
                  <c:v>60.35</c:v>
                </c:pt>
              </c:numCache>
            </c:numRef>
          </c:val>
          <c:extLst>
            <c:ext xmlns:c16="http://schemas.microsoft.com/office/drawing/2014/chart" uri="{C3380CC4-5D6E-409C-BE32-E72D297353CC}">
              <c16:uniqueId val="{00000000-D74A-4874-BDFA-12C58503AD4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4A-4874-BDFA-12C58503AD4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96-430D-85C9-DBC7054AF98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96-430D-85C9-DBC7054AF98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2B-454D-AC2E-AAA5E10A864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2B-454D-AC2E-AAA5E10A864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A1-4B3D-9A6F-FB9515DA482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A1-4B3D-9A6F-FB9515DA482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BE-4B71-BC0D-75AC9B8D22E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BE-4B71-BC0D-75AC9B8D22E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1837.57</c:v>
                </c:pt>
                <c:pt idx="1">
                  <c:v>1678.1</c:v>
                </c:pt>
                <c:pt idx="2">
                  <c:v>4018.86</c:v>
                </c:pt>
                <c:pt idx="3" formatCode="#,##0.00;&quot;△&quot;#,##0.00">
                  <c:v>0</c:v>
                </c:pt>
                <c:pt idx="4" formatCode="#,##0.00;&quot;△&quot;#,##0.00">
                  <c:v>0</c:v>
                </c:pt>
              </c:numCache>
            </c:numRef>
          </c:val>
          <c:extLst>
            <c:ext xmlns:c16="http://schemas.microsoft.com/office/drawing/2014/chart" uri="{C3380CC4-5D6E-409C-BE32-E72D297353CC}">
              <c16:uniqueId val="{00000000-DEB1-45AB-BA32-C82D1DBE73D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1044.8</c:v>
                </c:pt>
                <c:pt idx="2">
                  <c:v>1081.8</c:v>
                </c:pt>
                <c:pt idx="3">
                  <c:v>974.93</c:v>
                </c:pt>
                <c:pt idx="4">
                  <c:v>855.8</c:v>
                </c:pt>
              </c:numCache>
            </c:numRef>
          </c:val>
          <c:smooth val="0"/>
          <c:extLst>
            <c:ext xmlns:c16="http://schemas.microsoft.com/office/drawing/2014/chart" uri="{C3380CC4-5D6E-409C-BE32-E72D297353CC}">
              <c16:uniqueId val="{00000001-DEB1-45AB-BA32-C82D1DBE73D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33.96</c:v>
                </c:pt>
                <c:pt idx="1">
                  <c:v>34.61</c:v>
                </c:pt>
                <c:pt idx="2">
                  <c:v>34.76</c:v>
                </c:pt>
                <c:pt idx="3">
                  <c:v>33.200000000000003</c:v>
                </c:pt>
                <c:pt idx="4">
                  <c:v>33.409999999999997</c:v>
                </c:pt>
              </c:numCache>
            </c:numRef>
          </c:val>
          <c:extLst>
            <c:ext xmlns:c16="http://schemas.microsoft.com/office/drawing/2014/chart" uri="{C3380CC4-5D6E-409C-BE32-E72D297353CC}">
              <c16:uniqueId val="{00000000-8841-4C0A-A89F-79436C8FF74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50.82</c:v>
                </c:pt>
                <c:pt idx="2">
                  <c:v>52.19</c:v>
                </c:pt>
                <c:pt idx="3">
                  <c:v>55.32</c:v>
                </c:pt>
                <c:pt idx="4">
                  <c:v>59.8</c:v>
                </c:pt>
              </c:numCache>
            </c:numRef>
          </c:val>
          <c:smooth val="0"/>
          <c:extLst>
            <c:ext xmlns:c16="http://schemas.microsoft.com/office/drawing/2014/chart" uri="{C3380CC4-5D6E-409C-BE32-E72D297353CC}">
              <c16:uniqueId val="{00000001-8841-4C0A-A89F-79436C8FF74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365.18</c:v>
                </c:pt>
                <c:pt idx="1">
                  <c:v>376.1</c:v>
                </c:pt>
                <c:pt idx="2">
                  <c:v>385.71</c:v>
                </c:pt>
                <c:pt idx="3">
                  <c:v>406.81</c:v>
                </c:pt>
                <c:pt idx="4">
                  <c:v>395.52</c:v>
                </c:pt>
              </c:numCache>
            </c:numRef>
          </c:val>
          <c:extLst>
            <c:ext xmlns:c16="http://schemas.microsoft.com/office/drawing/2014/chart" uri="{C3380CC4-5D6E-409C-BE32-E72D297353CC}">
              <c16:uniqueId val="{00000000-8428-47A6-88D9-00955E6B887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300.52</c:v>
                </c:pt>
                <c:pt idx="2">
                  <c:v>296.14</c:v>
                </c:pt>
                <c:pt idx="3">
                  <c:v>283.17</c:v>
                </c:pt>
                <c:pt idx="4">
                  <c:v>263.76</c:v>
                </c:pt>
              </c:numCache>
            </c:numRef>
          </c:val>
          <c:smooth val="0"/>
          <c:extLst>
            <c:ext xmlns:c16="http://schemas.microsoft.com/office/drawing/2014/chart" uri="{C3380CC4-5D6E-409C-BE32-E72D297353CC}">
              <c16:uniqueId val="{00000001-8428-47A6-88D9-00955E6B887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6" zoomScaleNormal="86"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成田市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133098</v>
      </c>
      <c r="AM8" s="66"/>
      <c r="AN8" s="66"/>
      <c r="AO8" s="66"/>
      <c r="AP8" s="66"/>
      <c r="AQ8" s="66"/>
      <c r="AR8" s="66"/>
      <c r="AS8" s="66"/>
      <c r="AT8" s="65">
        <f>データ!T6</f>
        <v>213.84</v>
      </c>
      <c r="AU8" s="65"/>
      <c r="AV8" s="65"/>
      <c r="AW8" s="65"/>
      <c r="AX8" s="65"/>
      <c r="AY8" s="65"/>
      <c r="AZ8" s="65"/>
      <c r="BA8" s="65"/>
      <c r="BB8" s="65">
        <f>データ!U6</f>
        <v>622.41999999999996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2.09</v>
      </c>
      <c r="Q10" s="65"/>
      <c r="R10" s="65"/>
      <c r="S10" s="65"/>
      <c r="T10" s="65"/>
      <c r="U10" s="65"/>
      <c r="V10" s="65"/>
      <c r="W10" s="65">
        <f>データ!Q6</f>
        <v>100</v>
      </c>
      <c r="X10" s="65"/>
      <c r="Y10" s="65"/>
      <c r="Z10" s="65"/>
      <c r="AA10" s="65"/>
      <c r="AB10" s="65"/>
      <c r="AC10" s="65"/>
      <c r="AD10" s="66">
        <f>データ!R6</f>
        <v>3780</v>
      </c>
      <c r="AE10" s="66"/>
      <c r="AF10" s="66"/>
      <c r="AG10" s="66"/>
      <c r="AH10" s="66"/>
      <c r="AI10" s="66"/>
      <c r="AJ10" s="66"/>
      <c r="AK10" s="2"/>
      <c r="AL10" s="66">
        <f>データ!V6</f>
        <v>2779</v>
      </c>
      <c r="AM10" s="66"/>
      <c r="AN10" s="66"/>
      <c r="AO10" s="66"/>
      <c r="AP10" s="66"/>
      <c r="AQ10" s="66"/>
      <c r="AR10" s="66"/>
      <c r="AS10" s="66"/>
      <c r="AT10" s="65">
        <f>データ!W6</f>
        <v>1.72</v>
      </c>
      <c r="AU10" s="65"/>
      <c r="AV10" s="65"/>
      <c r="AW10" s="65"/>
      <c r="AX10" s="65"/>
      <c r="AY10" s="65"/>
      <c r="AZ10" s="65"/>
      <c r="BA10" s="65"/>
      <c r="BB10" s="65">
        <f>データ!X6</f>
        <v>1615.7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125</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hgmhdk2LJPuWkrQSweUgKEjfgk8ru1xIc3aiOQb3JfObzkD/760WfhvC2GK7JhF7+Bm59zlexq7dUUzuc4N6Hw==" saltValue="63x6FOoGeImT8hiaazZOD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122114</v>
      </c>
      <c r="D6" s="32">
        <f t="shared" si="3"/>
        <v>47</v>
      </c>
      <c r="E6" s="32">
        <f t="shared" si="3"/>
        <v>17</v>
      </c>
      <c r="F6" s="32">
        <f t="shared" si="3"/>
        <v>5</v>
      </c>
      <c r="G6" s="32">
        <f t="shared" si="3"/>
        <v>0</v>
      </c>
      <c r="H6" s="32" t="str">
        <f t="shared" si="3"/>
        <v>千葉県　成田市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2.09</v>
      </c>
      <c r="Q6" s="33">
        <f t="shared" si="3"/>
        <v>100</v>
      </c>
      <c r="R6" s="33">
        <f t="shared" si="3"/>
        <v>3780</v>
      </c>
      <c r="S6" s="33">
        <f t="shared" si="3"/>
        <v>133098</v>
      </c>
      <c r="T6" s="33">
        <f t="shared" si="3"/>
        <v>213.84</v>
      </c>
      <c r="U6" s="33">
        <f t="shared" si="3"/>
        <v>622.41999999999996</v>
      </c>
      <c r="V6" s="33">
        <f t="shared" si="3"/>
        <v>2779</v>
      </c>
      <c r="W6" s="33">
        <f t="shared" si="3"/>
        <v>1.72</v>
      </c>
      <c r="X6" s="33">
        <f t="shared" si="3"/>
        <v>1615.7</v>
      </c>
      <c r="Y6" s="34">
        <f>IF(Y7="",NA(),Y7)</f>
        <v>61.38</v>
      </c>
      <c r="Z6" s="34">
        <f t="shared" ref="Z6:AH6" si="4">IF(Z7="",NA(),Z7)</f>
        <v>61.91</v>
      </c>
      <c r="AA6" s="34">
        <f t="shared" si="4"/>
        <v>61.91</v>
      </c>
      <c r="AB6" s="34">
        <f t="shared" si="4"/>
        <v>60.16</v>
      </c>
      <c r="AC6" s="34">
        <f t="shared" si="4"/>
        <v>60.35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1837.57</v>
      </c>
      <c r="BG6" s="34">
        <f t="shared" ref="BG6:BO6" si="7">IF(BG7="",NA(),BG7)</f>
        <v>1678.1</v>
      </c>
      <c r="BH6" s="34">
        <f t="shared" si="7"/>
        <v>4018.86</v>
      </c>
      <c r="BI6" s="33">
        <f t="shared" si="7"/>
        <v>0</v>
      </c>
      <c r="BJ6" s="33">
        <f t="shared" si="7"/>
        <v>0</v>
      </c>
      <c r="BK6" s="34">
        <f t="shared" si="7"/>
        <v>1117.1099999999999</v>
      </c>
      <c r="BL6" s="34">
        <f t="shared" si="7"/>
        <v>1044.8</v>
      </c>
      <c r="BM6" s="34">
        <f t="shared" si="7"/>
        <v>1081.8</v>
      </c>
      <c r="BN6" s="34">
        <f t="shared" si="7"/>
        <v>974.93</v>
      </c>
      <c r="BO6" s="34">
        <f t="shared" si="7"/>
        <v>855.8</v>
      </c>
      <c r="BP6" s="33" t="str">
        <f>IF(BP7="","",IF(BP7="-","【-】","【"&amp;SUBSTITUTE(TEXT(BP7,"#,##0.00"),"-","△")&amp;"】"))</f>
        <v>【814.89】</v>
      </c>
      <c r="BQ6" s="34">
        <f>IF(BQ7="",NA(),BQ7)</f>
        <v>33.96</v>
      </c>
      <c r="BR6" s="34">
        <f t="shared" ref="BR6:BZ6" si="8">IF(BR7="",NA(),BR7)</f>
        <v>34.61</v>
      </c>
      <c r="BS6" s="34">
        <f t="shared" si="8"/>
        <v>34.76</v>
      </c>
      <c r="BT6" s="34">
        <f t="shared" si="8"/>
        <v>33.200000000000003</v>
      </c>
      <c r="BU6" s="34">
        <f t="shared" si="8"/>
        <v>33.409999999999997</v>
      </c>
      <c r="BV6" s="34">
        <f t="shared" si="8"/>
        <v>41.04</v>
      </c>
      <c r="BW6" s="34">
        <f t="shared" si="8"/>
        <v>50.82</v>
      </c>
      <c r="BX6" s="34">
        <f t="shared" si="8"/>
        <v>52.19</v>
      </c>
      <c r="BY6" s="34">
        <f t="shared" si="8"/>
        <v>55.32</v>
      </c>
      <c r="BZ6" s="34">
        <f t="shared" si="8"/>
        <v>59.8</v>
      </c>
      <c r="CA6" s="33" t="str">
        <f>IF(CA7="","",IF(CA7="-","【-】","【"&amp;SUBSTITUTE(TEXT(CA7,"#,##0.00"),"-","△")&amp;"】"))</f>
        <v>【60.64】</v>
      </c>
      <c r="CB6" s="34">
        <f>IF(CB7="",NA(),CB7)</f>
        <v>365.18</v>
      </c>
      <c r="CC6" s="34">
        <f t="shared" ref="CC6:CK6" si="9">IF(CC7="",NA(),CC7)</f>
        <v>376.1</v>
      </c>
      <c r="CD6" s="34">
        <f t="shared" si="9"/>
        <v>385.71</v>
      </c>
      <c r="CE6" s="34">
        <f t="shared" si="9"/>
        <v>406.81</v>
      </c>
      <c r="CF6" s="34">
        <f t="shared" si="9"/>
        <v>395.52</v>
      </c>
      <c r="CG6" s="34">
        <f t="shared" si="9"/>
        <v>357.08</v>
      </c>
      <c r="CH6" s="34">
        <f t="shared" si="9"/>
        <v>300.52</v>
      </c>
      <c r="CI6" s="34">
        <f t="shared" si="9"/>
        <v>296.14</v>
      </c>
      <c r="CJ6" s="34">
        <f t="shared" si="9"/>
        <v>283.17</v>
      </c>
      <c r="CK6" s="34">
        <f t="shared" si="9"/>
        <v>263.76</v>
      </c>
      <c r="CL6" s="33" t="str">
        <f>IF(CL7="","",IF(CL7="-","【-】","【"&amp;SUBSTITUTE(TEXT(CL7,"#,##0.00"),"-","△")&amp;"】"))</f>
        <v>【255.52】</v>
      </c>
      <c r="CM6" s="34">
        <f>IF(CM7="",NA(),CM7)</f>
        <v>51.36</v>
      </c>
      <c r="CN6" s="34">
        <f t="shared" ref="CN6:CV6" si="10">IF(CN7="",NA(),CN7)</f>
        <v>50.62</v>
      </c>
      <c r="CO6" s="34">
        <f t="shared" si="10"/>
        <v>49.6</v>
      </c>
      <c r="CP6" s="34">
        <f t="shared" si="10"/>
        <v>50.62</v>
      </c>
      <c r="CQ6" s="34">
        <f t="shared" si="10"/>
        <v>50.62</v>
      </c>
      <c r="CR6" s="34">
        <f t="shared" si="10"/>
        <v>45.95</v>
      </c>
      <c r="CS6" s="34">
        <f t="shared" si="10"/>
        <v>53.24</v>
      </c>
      <c r="CT6" s="34">
        <f t="shared" si="10"/>
        <v>52.31</v>
      </c>
      <c r="CU6" s="34">
        <f t="shared" si="10"/>
        <v>60.65</v>
      </c>
      <c r="CV6" s="34">
        <f t="shared" si="10"/>
        <v>51.75</v>
      </c>
      <c r="CW6" s="33" t="str">
        <f>IF(CW7="","",IF(CW7="-","【-】","【"&amp;SUBSTITUTE(TEXT(CW7,"#,##0.00"),"-","△")&amp;"】"))</f>
        <v>【52.49】</v>
      </c>
      <c r="CX6" s="34">
        <f>IF(CX7="",NA(),CX7)</f>
        <v>62.33</v>
      </c>
      <c r="CY6" s="34">
        <f t="shared" ref="CY6:DG6" si="11">IF(CY7="",NA(),CY7)</f>
        <v>63.88</v>
      </c>
      <c r="CZ6" s="34">
        <f t="shared" si="11"/>
        <v>64.28</v>
      </c>
      <c r="DA6" s="34">
        <f t="shared" si="11"/>
        <v>64.59</v>
      </c>
      <c r="DB6" s="34">
        <f t="shared" si="11"/>
        <v>64.05</v>
      </c>
      <c r="DC6" s="34">
        <f t="shared" si="11"/>
        <v>71.97</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122114</v>
      </c>
      <c r="D7" s="36">
        <v>47</v>
      </c>
      <c r="E7" s="36">
        <v>17</v>
      </c>
      <c r="F7" s="36">
        <v>5</v>
      </c>
      <c r="G7" s="36">
        <v>0</v>
      </c>
      <c r="H7" s="36" t="s">
        <v>110</v>
      </c>
      <c r="I7" s="36" t="s">
        <v>111</v>
      </c>
      <c r="J7" s="36" t="s">
        <v>112</v>
      </c>
      <c r="K7" s="36" t="s">
        <v>113</v>
      </c>
      <c r="L7" s="36" t="s">
        <v>114</v>
      </c>
      <c r="M7" s="36" t="s">
        <v>115</v>
      </c>
      <c r="N7" s="37" t="s">
        <v>116</v>
      </c>
      <c r="O7" s="37" t="s">
        <v>117</v>
      </c>
      <c r="P7" s="37">
        <v>2.09</v>
      </c>
      <c r="Q7" s="37">
        <v>100</v>
      </c>
      <c r="R7" s="37">
        <v>3780</v>
      </c>
      <c r="S7" s="37">
        <v>133098</v>
      </c>
      <c r="T7" s="37">
        <v>213.84</v>
      </c>
      <c r="U7" s="37">
        <v>622.41999999999996</v>
      </c>
      <c r="V7" s="37">
        <v>2779</v>
      </c>
      <c r="W7" s="37">
        <v>1.72</v>
      </c>
      <c r="X7" s="37">
        <v>1615.7</v>
      </c>
      <c r="Y7" s="37">
        <v>61.38</v>
      </c>
      <c r="Z7" s="37">
        <v>61.91</v>
      </c>
      <c r="AA7" s="37">
        <v>61.91</v>
      </c>
      <c r="AB7" s="37">
        <v>60.16</v>
      </c>
      <c r="AC7" s="37">
        <v>60.35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1837.57</v>
      </c>
      <c r="BG7" s="37">
        <v>1678.1</v>
      </c>
      <c r="BH7" s="37">
        <v>4018.86</v>
      </c>
      <c r="BI7" s="37">
        <v>0</v>
      </c>
      <c r="BJ7" s="37">
        <v>0</v>
      </c>
      <c r="BK7" s="37">
        <v>1117.1099999999999</v>
      </c>
      <c r="BL7" s="37">
        <v>1044.8</v>
      </c>
      <c r="BM7" s="37">
        <v>1081.8</v>
      </c>
      <c r="BN7" s="37">
        <v>974.93</v>
      </c>
      <c r="BO7" s="37">
        <v>855.8</v>
      </c>
      <c r="BP7" s="37">
        <v>814.89</v>
      </c>
      <c r="BQ7" s="37">
        <v>33.96</v>
      </c>
      <c r="BR7" s="37">
        <v>34.61</v>
      </c>
      <c r="BS7" s="37">
        <v>34.76</v>
      </c>
      <c r="BT7" s="37">
        <v>33.200000000000003</v>
      </c>
      <c r="BU7" s="37">
        <v>33.409999999999997</v>
      </c>
      <c r="BV7" s="37">
        <v>41.04</v>
      </c>
      <c r="BW7" s="37">
        <v>50.82</v>
      </c>
      <c r="BX7" s="37">
        <v>52.19</v>
      </c>
      <c r="BY7" s="37">
        <v>55.32</v>
      </c>
      <c r="BZ7" s="37">
        <v>59.8</v>
      </c>
      <c r="CA7" s="37">
        <v>60.64</v>
      </c>
      <c r="CB7" s="37">
        <v>365.18</v>
      </c>
      <c r="CC7" s="37">
        <v>376.1</v>
      </c>
      <c r="CD7" s="37">
        <v>385.71</v>
      </c>
      <c r="CE7" s="37">
        <v>406.81</v>
      </c>
      <c r="CF7" s="37">
        <v>395.52</v>
      </c>
      <c r="CG7" s="37">
        <v>357.08</v>
      </c>
      <c r="CH7" s="37">
        <v>300.52</v>
      </c>
      <c r="CI7" s="37">
        <v>296.14</v>
      </c>
      <c r="CJ7" s="37">
        <v>283.17</v>
      </c>
      <c r="CK7" s="37">
        <v>263.76</v>
      </c>
      <c r="CL7" s="37">
        <v>255.52</v>
      </c>
      <c r="CM7" s="37">
        <v>51.36</v>
      </c>
      <c r="CN7" s="37">
        <v>50.62</v>
      </c>
      <c r="CO7" s="37">
        <v>49.6</v>
      </c>
      <c r="CP7" s="37">
        <v>50.62</v>
      </c>
      <c r="CQ7" s="37">
        <v>50.62</v>
      </c>
      <c r="CR7" s="37">
        <v>45.95</v>
      </c>
      <c r="CS7" s="37">
        <v>53.24</v>
      </c>
      <c r="CT7" s="37">
        <v>52.31</v>
      </c>
      <c r="CU7" s="37">
        <v>60.65</v>
      </c>
      <c r="CV7" s="37">
        <v>51.75</v>
      </c>
      <c r="CW7" s="37">
        <v>52.49</v>
      </c>
      <c r="CX7" s="37">
        <v>62.33</v>
      </c>
      <c r="CY7" s="37">
        <v>63.88</v>
      </c>
      <c r="CZ7" s="37">
        <v>64.28</v>
      </c>
      <c r="DA7" s="37">
        <v>64.59</v>
      </c>
      <c r="DB7" s="37">
        <v>64.05</v>
      </c>
      <c r="DC7" s="37">
        <v>71.97</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2019-01-24T08:30:44Z</cp:lastPrinted>
  <dcterms:created xsi:type="dcterms:W3CDTF">2018-12-03T09:23:01Z</dcterms:created>
  <dcterms:modified xsi:type="dcterms:W3CDTF">2019-02-22T07:07:15Z</dcterms:modified>
  <cp:category/>
</cp:coreProperties>
</file>