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水道_010\末端給水_010_001_39団体\"/>
    </mc:Choice>
  </mc:AlternateContent>
  <workbookProtection workbookAlgorithmName="SHA-512" workbookHashValue="ZKNjTtqZyETeYtsguDhm/pRAXdg/Z1Mp9C/0bgr/Zh7Scfu2q7jkrQyybbRenbjWkCK+eW1s8n5zqjIrGLYocA==" workbookSaltValue="uBj+/xrLqgTGzLWORXJNg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B10" i="4"/>
  <c r="BB8"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<sst xmlns="http://schemas.openxmlformats.org/spreadsheetml/2006/main" count="232" uniqueCount="120">
  <si>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</si>
  <si>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</si>
  <si>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</si>
  <si>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</si>
  <si>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</si>
  <si>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</si>
  <si>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</si>
  <si>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</si>
  <si>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</si>
  <si>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</si>
  <si>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</si>
  <si>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</si>
  <si>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</si>
  <si>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</si>
  <si>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</si>
  <si>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</si>
  <si>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</si>
  <si>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</si>
  <si>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</si>
  <si>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</si>
  <si>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</si>
  <si>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</si>
  <si>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</si>
  <si>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</si>
  <si>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</si>
  <si>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</si>
  <si>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</si>
  <si>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</si>
  <si>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</si>
  <si>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</si>
  <si>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</si>
  <si>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</si>
  <si>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</si>
  <si>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</si>
  <si>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</si>
  <si>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</si>
  <si>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</si>
  <si>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</si>
  <si>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</si>
  <si>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</si>
  <si>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</si>
  <si>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</si>
  <si>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</si>
  <si>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</si>
  <si>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</si>
  <si>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</si>
  <si>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</si>
  <si>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</si>
  <si>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</si>
  <si>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</si>
  <si>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</si>
  <si>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</si>
  <si>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</si>
  <si>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</si>
  <si>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</si>
  <si>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</si>
  <si>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</si>
  <si>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</si>
  <si>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</si>
  <si>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</si>
  <si>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</si>
  <si>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</si>
  <si>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</si>
  <si>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</si>
  <si>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</si>
  <si>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</si>
  <si>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</si>
  <si>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</si>
  <si>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</si>
  <si>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</si>
  <si>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</si>
  <si>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</si>
  <si>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</si>
  <si>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</si>
  <si>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</si>
  <si>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</si>
  <si>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</si>
  <si>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</si>
  <si>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</si>
  <si>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</si>
  <si>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</si>
  <si>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</si>
  <si>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</si>
  <si>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</si>
  <si>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</si>
  <si>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</si>
  <si>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</si>
  <si>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</si>
  <si>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</si>
  <si>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</si>
  <si>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</si>
  <si>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</si>
  <si>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</si>
  <si>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</si>
  <si>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</si>
  <si>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</si>
  <si>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</si>
  <si>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</si>
  <si>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</si>
  <si>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</si>
  <si>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</si>
  <si>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</si>
  <si>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</si>
  <si>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</si>
  <si>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</si>
  <si>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木更津市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</si>
  <si>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</si>
  <si>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</si>
  <si>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</si>
  <si>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</si>
  <si>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</si>
  <si>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</si>
  <si>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</si>
  <si>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</si>
  <si>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</si>
  <si>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</si>
  <si>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</si>
  <si>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経営収支比率が前年度から0.92ポイントの増加となりました。これは、水道事業収益が1.2ポイント増加し、水道事業費用の0.4ポイント増加と比べ収益の増加ポイントが高いためです。
　営業収益の増加の要因は、前年度と比較すると給水件数の増により0.6ポイント増加、給水装置工事負担金が1.4ポイント増加によるものです。
　流動比率が7.08ポイントの増加したのは、水道事業費用の現金流出が抑えられたことによるものです。主に井戸の取水ポンプを更新したため効率がよくなったことと、老朽化した取水ポンプを廃止したことで、全体の使用電力量が減少し、動力費が抑えられたことや、漏水修繕の件数が減少したことが、費用を抑えることにつながりました。また、固定資産の増加に伴う減価償却費の額が大幅な増額でなかったことも、給水原価の0.12円の減少となっています。
　企業債残高対給水収益比率が減少しているのは、企業債の借入額を抑えたことによるもので、類似団体の平均値を若干下回りました。施設利用率は漏水等無効水量が減り、それに伴い配水量が減ったので、良い方向で下がっています。また、配水量の減少により有収率が1.55ポイント上昇しました。
　</t>
    <rPh sb="1" eb="3">
      <t>ケイエイ</t>
    </rPh>
    <rPh sb="3" eb="5">
      <t>シュウシ</t>
    </rPh>
    <rPh sb="5" eb="7">
      <t>ヒリツ</t>
    </rPh>
    <rPh sb="8" eb="11">
      <t>ゼンネンド</t>
    </rPh>
    <rPh sb="22" eb="24">
      <t>ゾウカ</t>
    </rPh>
    <rPh sb="35" eb="37">
      <t>スイドウ</t>
    </rPh>
    <rPh sb="37" eb="39">
      <t>ジギョウ</t>
    </rPh>
    <rPh sb="39" eb="41">
      <t>シュウエキ</t>
    </rPh>
    <rPh sb="49" eb="51">
      <t>ゾウカ</t>
    </rPh>
    <rPh sb="53" eb="55">
      <t>スイドウ</t>
    </rPh>
    <rPh sb="55" eb="57">
      <t>ジギョウ</t>
    </rPh>
    <rPh sb="57" eb="59">
      <t>ヒヨウ</t>
    </rPh>
    <rPh sb="67" eb="69">
      <t>ゾウカ</t>
    </rPh>
    <rPh sb="70" eb="71">
      <t>クラ</t>
    </rPh>
    <rPh sb="72" eb="74">
      <t>シュウエキ</t>
    </rPh>
    <rPh sb="75" eb="77">
      <t>ゾウカ</t>
    </rPh>
    <rPh sb="82" eb="83">
      <t>タカ</t>
    </rPh>
    <rPh sb="91" eb="93">
      <t>エイギョウ</t>
    </rPh>
    <rPh sb="93" eb="95">
      <t>シュウエキ</t>
    </rPh>
    <rPh sb="96" eb="98">
      <t>ゾウカ</t>
    </rPh>
    <rPh sb="99" eb="101">
      <t>ヨウイン</t>
    </rPh>
    <rPh sb="112" eb="114">
      <t>キュウスイ</t>
    </rPh>
    <rPh sb="114" eb="116">
      <t>ケンスウ</t>
    </rPh>
    <rPh sb="117" eb="118">
      <t>ゾウ</t>
    </rPh>
    <rPh sb="128" eb="130">
      <t>ゾウカ</t>
    </rPh>
    <rPh sb="131" eb="133">
      <t>キュウスイ</t>
    </rPh>
    <rPh sb="133" eb="135">
      <t>ソウチ</t>
    </rPh>
    <rPh sb="135" eb="137">
      <t>コウジ</t>
    </rPh>
    <rPh sb="137" eb="140">
      <t>フタンキン</t>
    </rPh>
    <rPh sb="148" eb="150">
      <t>ゾウカ</t>
    </rPh>
    <rPh sb="160" eb="162">
      <t>リュウドウ</t>
    </rPh>
    <rPh sb="162" eb="164">
      <t>ヒリツ</t>
    </rPh>
    <rPh sb="174" eb="176">
      <t>ゾウカ</t>
    </rPh>
    <rPh sb="181" eb="183">
      <t>スイドウ</t>
    </rPh>
    <rPh sb="183" eb="185">
      <t>ジギョウ</t>
    </rPh>
    <rPh sb="185" eb="187">
      <t>ヒヨウ</t>
    </rPh>
    <rPh sb="188" eb="190">
      <t>ゲンキン</t>
    </rPh>
    <rPh sb="190" eb="192">
      <t>リュウシュツ</t>
    </rPh>
    <rPh sb="193" eb="194">
      <t>オサ</t>
    </rPh>
    <rPh sb="208" eb="209">
      <t>オモ</t>
    </rPh>
    <rPh sb="210" eb="212">
      <t>イド</t>
    </rPh>
    <rPh sb="213" eb="215">
      <t>シュスイ</t>
    </rPh>
    <rPh sb="219" eb="221">
      <t>コウシン</t>
    </rPh>
    <rPh sb="225" eb="227">
      <t>コウリツ</t>
    </rPh>
    <rPh sb="237" eb="240">
      <t>ロウキュウカ</t>
    </rPh>
    <rPh sb="242" eb="244">
      <t>シュスイ</t>
    </rPh>
    <rPh sb="248" eb="250">
      <t>ハイシ</t>
    </rPh>
    <rPh sb="256" eb="258">
      <t>ゼンタイ</t>
    </rPh>
    <rPh sb="259" eb="261">
      <t>シヨウ</t>
    </rPh>
    <rPh sb="261" eb="263">
      <t>デンリョク</t>
    </rPh>
    <rPh sb="263" eb="264">
      <t>リョウ</t>
    </rPh>
    <rPh sb="265" eb="267">
      <t>ゲンショウ</t>
    </rPh>
    <rPh sb="269" eb="271">
      <t>ドウリョク</t>
    </rPh>
    <rPh sb="271" eb="272">
      <t>ヒ</t>
    </rPh>
    <rPh sb="273" eb="274">
      <t>オサ</t>
    </rPh>
    <rPh sb="282" eb="284">
      <t>ロウスイ</t>
    </rPh>
    <rPh sb="284" eb="286">
      <t>シュウゼン</t>
    </rPh>
    <rPh sb="287" eb="289">
      <t>ケンスウ</t>
    </rPh>
    <rPh sb="290" eb="292">
      <t>ゲンショウ</t>
    </rPh>
    <rPh sb="298" eb="300">
      <t>ヒヨウ</t>
    </rPh>
    <rPh sb="301" eb="302">
      <t>オサ</t>
    </rPh>
    <rPh sb="318" eb="320">
      <t>コテイ</t>
    </rPh>
    <rPh sb="320" eb="322">
      <t>シサン</t>
    </rPh>
    <rPh sb="323" eb="325">
      <t>ゾウカ</t>
    </rPh>
    <rPh sb="326" eb="327">
      <t>トモナ</t>
    </rPh>
    <rPh sb="328" eb="330">
      <t>ゲンカ</t>
    </rPh>
    <rPh sb="330" eb="332">
      <t>ショウキャク</t>
    </rPh>
    <rPh sb="332" eb="333">
      <t>ヒ</t>
    </rPh>
    <rPh sb="334" eb="335">
      <t>ガク</t>
    </rPh>
    <rPh sb="336" eb="338">
      <t>オオハバ</t>
    </rPh>
    <rPh sb="339" eb="341">
      <t>ゾウガク</t>
    </rPh>
    <rPh sb="350" eb="352">
      <t>キュウスイ</t>
    </rPh>
    <rPh sb="352" eb="354">
      <t>ゲンカ</t>
    </rPh>
    <rPh sb="359" eb="360">
      <t>エン</t>
    </rPh>
    <rPh sb="361" eb="363">
      <t>ゲンショウ</t>
    </rPh>
    <rPh sb="373" eb="375">
      <t>キギョウ</t>
    </rPh>
    <rPh sb="375" eb="376">
      <t>サイ</t>
    </rPh>
    <rPh sb="376" eb="378">
      <t>ザンダカ</t>
    </rPh>
    <rPh sb="378" eb="379">
      <t>タイ</t>
    </rPh>
    <rPh sb="379" eb="381">
      <t>キュウスイ</t>
    </rPh>
    <rPh sb="381" eb="383">
      <t>シュウエキ</t>
    </rPh>
    <rPh sb="383" eb="385">
      <t>ヒリツ</t>
    </rPh>
    <rPh sb="386" eb="388">
      <t>ゲンショウ</t>
    </rPh>
    <rPh sb="395" eb="397">
      <t>キギョウ</t>
    </rPh>
    <rPh sb="397" eb="398">
      <t>サイ</t>
    </rPh>
    <rPh sb="399" eb="401">
      <t>カリイレ</t>
    </rPh>
    <rPh sb="401" eb="402">
      <t>ガク</t>
    </rPh>
    <rPh sb="403" eb="404">
      <t>オサ</t>
    </rPh>
    <rPh sb="415" eb="417">
      <t>ルイジ</t>
    </rPh>
    <rPh sb="417" eb="419">
      <t>ダンタイ</t>
    </rPh>
    <rPh sb="420" eb="423">
      <t>ヘイキンチ</t>
    </rPh>
    <rPh sb="424" eb="426">
      <t>ジャッカン</t>
    </rPh>
    <rPh sb="426" eb="428">
      <t>シタマワ</t>
    </rPh>
    <rPh sb="433" eb="435">
      <t>シセツ</t>
    </rPh>
    <rPh sb="435" eb="438">
      <t>リヨウリツ</t>
    </rPh>
    <rPh sb="439" eb="442">
      <t>ロウスイトウ</t>
    </rPh>
    <rPh sb="442" eb="444">
      <t>ムコウ</t>
    </rPh>
    <rPh sb="444" eb="445">
      <t>スイ</t>
    </rPh>
    <rPh sb="445" eb="446">
      <t>リョウ</t>
    </rPh>
    <rPh sb="447" eb="448">
      <t>ヘ</t>
    </rPh>
    <rPh sb="453" eb="454">
      <t>トモナ</t>
    </rPh>
    <rPh sb="455" eb="457">
      <t>ハイスイ</t>
    </rPh>
    <rPh sb="457" eb="458">
      <t>リョウ</t>
    </rPh>
    <rPh sb="459" eb="460">
      <t>ヘ</t>
    </rPh>
    <rPh sb="465" eb="466">
      <t>ヨ</t>
    </rPh>
    <rPh sb="467" eb="469">
      <t>ホウコウ</t>
    </rPh>
    <rPh sb="470" eb="471">
      <t>サ</t>
    </rPh>
    <rPh sb="481" eb="483">
      <t>ハイスイ</t>
    </rPh>
    <rPh sb="483" eb="484">
      <t>リョウ</t>
    </rPh>
    <rPh sb="485" eb="487">
      <t>ゲンショウ</t>
    </rPh>
    <rPh sb="490" eb="491">
      <t>ユウ</t>
    </rPh>
    <rPh sb="491" eb="492">
      <t>シュウ</t>
    </rPh>
    <rPh sb="492" eb="493">
      <t>リツ</t>
    </rPh>
    <rPh sb="502" eb="504">
      <t>ジョウショウ</t>
    </rPh>
    <phoneticPr fontId="4"/>
  </si>
  <si>
    <t>　経常収支比率については類似団体平均値よりも低いものの、単年度収支が黒字である100％を超え前年度から微増しています。管路経年化率の伸びよりも有形固定資産減価償却率が増加しているのは、浄水場施設の更新が遅れているためと考えられます。
　給水収益については、基本料金は増加しているものの、従量料金の減少が見られる料金区分もあることから、今後の動向を見ながら計画的に借入と更新を行いたいと考えています。</t>
    <rPh sb="1" eb="3">
      <t>ケイジョウ</t>
    </rPh>
    <rPh sb="3" eb="5">
      <t>シュウシ</t>
    </rPh>
    <rPh sb="5" eb="7">
      <t>ヒリツ</t>
    </rPh>
    <rPh sb="12" eb="14">
      <t>ルイジ</t>
    </rPh>
    <rPh sb="14" eb="16">
      <t>ダンタイ</t>
    </rPh>
    <rPh sb="16" eb="19">
      <t>ヘイキンチ</t>
    </rPh>
    <rPh sb="22" eb="23">
      <t>ヒク</t>
    </rPh>
    <rPh sb="28" eb="31">
      <t>タンネンド</t>
    </rPh>
    <rPh sb="31" eb="33">
      <t>シュウシ</t>
    </rPh>
    <rPh sb="34" eb="36">
      <t>クロジ</t>
    </rPh>
    <rPh sb="44" eb="45">
      <t>コ</t>
    </rPh>
    <rPh sb="46" eb="49">
      <t>ゼンネンド</t>
    </rPh>
    <rPh sb="51" eb="53">
      <t>ビゾウ</t>
    </rPh>
    <rPh sb="59" eb="61">
      <t>カンロ</t>
    </rPh>
    <rPh sb="61" eb="64">
      <t>ケイネンカ</t>
    </rPh>
    <rPh sb="64" eb="65">
      <t>リツ</t>
    </rPh>
    <rPh sb="66" eb="67">
      <t>ノ</t>
    </rPh>
    <rPh sb="71" eb="73">
      <t>ユウケイ</t>
    </rPh>
    <rPh sb="73" eb="75">
      <t>コテイ</t>
    </rPh>
    <rPh sb="75" eb="77">
      <t>シサン</t>
    </rPh>
    <rPh sb="77" eb="79">
      <t>ゲンカ</t>
    </rPh>
    <rPh sb="79" eb="81">
      <t>ショウキャク</t>
    </rPh>
    <rPh sb="81" eb="82">
      <t>リツ</t>
    </rPh>
    <rPh sb="83" eb="85">
      <t>ゾウカ</t>
    </rPh>
    <rPh sb="92" eb="94">
      <t>ジョウスイ</t>
    </rPh>
    <rPh sb="94" eb="95">
      <t>ジョウ</t>
    </rPh>
    <rPh sb="95" eb="97">
      <t>シセツ</t>
    </rPh>
    <rPh sb="98" eb="100">
      <t>コウシン</t>
    </rPh>
    <rPh sb="101" eb="102">
      <t>オク</t>
    </rPh>
    <rPh sb="109" eb="110">
      <t>カンガ</t>
    </rPh>
    <rPh sb="118" eb="120">
      <t>キュウスイ</t>
    </rPh>
    <rPh sb="120" eb="122">
      <t>シュウエキ</t>
    </rPh>
    <rPh sb="128" eb="130">
      <t>キホン</t>
    </rPh>
    <rPh sb="130" eb="132">
      <t>リョウキン</t>
    </rPh>
    <rPh sb="133" eb="135">
      <t>ゾウカ</t>
    </rPh>
    <rPh sb="143" eb="145">
      <t>ジュウリョウ</t>
    </rPh>
    <rPh sb="145" eb="147">
      <t>リョウキン</t>
    </rPh>
    <rPh sb="148" eb="150">
      <t>ゲンショウ</t>
    </rPh>
    <rPh sb="151" eb="152">
      <t>ミ</t>
    </rPh>
    <rPh sb="155" eb="157">
      <t>リョウキン</t>
    </rPh>
    <rPh sb="157" eb="159">
      <t>クブン</t>
    </rPh>
    <rPh sb="167" eb="169">
      <t>コンゴ</t>
    </rPh>
    <rPh sb="170" eb="172">
      <t>ドウコウ</t>
    </rPh>
    <rPh sb="173" eb="174">
      <t>ミ</t>
    </rPh>
    <rPh sb="181" eb="183">
      <t>カリイレ</t>
    </rPh>
    <rPh sb="184" eb="186">
      <t>コウシン</t>
    </rPh>
    <rPh sb="187" eb="188">
      <t>オコナ</t>
    </rPh>
    <rPh sb="192" eb="193">
      <t>カンガ</t>
    </rPh>
    <phoneticPr fontId="4"/>
  </si>
  <si>
    <t>　有形固定資産減価償却率については、前年よりも1.07ポイント増加しました。類似団体平均値よりも低い値となっていますが、当該地との差が前年よりも縮小していることから、更新スピードの鈍化が認められます。
　管路経年化率については、0.58ポイントの増加となりました。過去の区画整理等により布設した管路が耐用年数を超えたため、類似団体よりも高く、上昇傾向が続いていましたが、一旦落ち着いたと思われます。
　管路更新率については、0.06ポイントの減少となっていますが、統合広域化を進め、平成31年度以降は新たな計画に基づき更新を行う予定です。</t>
    <rPh sb="1" eb="3">
      <t>ユウケイ</t>
    </rPh>
    <rPh sb="3" eb="5">
      <t>コテイ</t>
    </rPh>
    <rPh sb="5" eb="7">
      <t>シサン</t>
    </rPh>
    <rPh sb="7" eb="9">
      <t>ゲンカ</t>
    </rPh>
    <rPh sb="9" eb="11">
      <t>ショウキャク</t>
    </rPh>
    <rPh sb="11" eb="12">
      <t>リツ</t>
    </rPh>
    <rPh sb="18" eb="20">
      <t>ゼンネン</t>
    </rPh>
    <rPh sb="31" eb="33">
      <t>ゾウカ</t>
    </rPh>
    <rPh sb="38" eb="40">
      <t>ルイジ</t>
    </rPh>
    <rPh sb="40" eb="42">
      <t>ダンタイ</t>
    </rPh>
    <rPh sb="42" eb="45">
      <t>ヘイキンチ</t>
    </rPh>
    <rPh sb="48" eb="49">
      <t>ヒク</t>
    </rPh>
    <rPh sb="50" eb="51">
      <t>アタイ</t>
    </rPh>
    <rPh sb="60" eb="62">
      <t>トウガイ</t>
    </rPh>
    <rPh sb="62" eb="63">
      <t>チ</t>
    </rPh>
    <rPh sb="65" eb="66">
      <t>サ</t>
    </rPh>
    <rPh sb="67" eb="69">
      <t>ゼンネン</t>
    </rPh>
    <rPh sb="72" eb="74">
      <t>シュクショウ</t>
    </rPh>
    <rPh sb="83" eb="85">
      <t>コウシン</t>
    </rPh>
    <rPh sb="102" eb="104">
      <t>カンロ</t>
    </rPh>
    <rPh sb="104" eb="107">
      <t>ケイネンカ</t>
    </rPh>
    <rPh sb="107" eb="108">
      <t>リツ</t>
    </rPh>
    <rPh sb="123" eb="125">
      <t>ゾウカ</t>
    </rPh>
    <rPh sb="132" eb="134">
      <t>カコ</t>
    </rPh>
    <rPh sb="135" eb="137">
      <t>クカク</t>
    </rPh>
    <rPh sb="137" eb="139">
      <t>セイリ</t>
    </rPh>
    <rPh sb="139" eb="140">
      <t>トウ</t>
    </rPh>
    <rPh sb="143" eb="145">
      <t>フセツ</t>
    </rPh>
    <rPh sb="147" eb="149">
      <t>カンロ</t>
    </rPh>
    <rPh sb="150" eb="152">
      <t>タイヨウ</t>
    </rPh>
    <rPh sb="152" eb="154">
      <t>ネンスウ</t>
    </rPh>
    <rPh sb="155" eb="156">
      <t>コ</t>
    </rPh>
    <rPh sb="161" eb="163">
      <t>ルイジ</t>
    </rPh>
    <rPh sb="163" eb="165">
      <t>ダンタイ</t>
    </rPh>
    <rPh sb="168" eb="169">
      <t>タカ</t>
    </rPh>
    <rPh sb="171" eb="173">
      <t>ジョウショウ</t>
    </rPh>
    <rPh sb="173" eb="175">
      <t>ケイコウ</t>
    </rPh>
    <rPh sb="176" eb="177">
      <t>ツヅ</t>
    </rPh>
    <rPh sb="185" eb="187">
      <t>イッタン</t>
    </rPh>
    <rPh sb="187" eb="188">
      <t>オ</t>
    </rPh>
    <rPh sb="189" eb="190">
      <t>ツ</t>
    </rPh>
    <rPh sb="193" eb="194">
      <t>オモ</t>
    </rPh>
    <rPh sb="201" eb="203">
      <t>カンロ</t>
    </rPh>
    <rPh sb="203" eb="205">
      <t>コウシン</t>
    </rPh>
    <rPh sb="205" eb="206">
      <t>リツ</t>
    </rPh>
    <rPh sb="221" eb="223">
      <t>ゲンショウ</t>
    </rPh>
    <rPh sb="250" eb="251">
      <t>アラ</t>
    </rPh>
    <rPh sb="253" eb="255">
      <t>ケイカク</t>
    </rPh>
    <rPh sb="256" eb="257">
      <t>モト</t>
    </rPh>
    <rPh sb="259" eb="261">
      <t>コウシン</t>
    </rPh>
    <rPh sb="262" eb="263">
      <t>オコナ</t>
    </rPh>
    <rPh sb="264" eb="26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</si>
</sst>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1.33</c:v>
                </c:pt>
                <c:pt idx="1">
                  <c:v>1.17</c:v>
                </c:pt>
                <c:pt idx="2">
                  <c:v>1.46</c:v>
                </c:pt>
                <c:pt idx="3">
                  <c:v>1.1100000000000001</c:v>
                </c:pt>
                <c:pt idx="4">
                  <c:v>1.05</c:v>
                </c:pt>
              </c:numCache>
            </c:numRef>
          </c:val>
          <c:extLst>
            <c:ext xmlns:c16="http://schemas.microsoft.com/office/drawing/2014/chart" uri="{C3380CC4-5D6E-409C-BE32-E72D297353CC}">
              <c16:uniqueId val="{00000000-ED31-4C7E-B1D4-C2565D45725C}"/>
            </c:ext>
          </c:extLst>
        </c:ser>
        <c:dLbls>
          <c:showLegendKey val="0"/>
          <c:showVal val="0"/>
          <c:showCatName val="0"/>
          <c:showSerName val="0"/>
          <c:showPercent val="0"/>
          <c:showBubbleSize val="0"/>
        </c:dLbls>
        <c:gapWidth val="150"/>
        <c:axId val="231138176"/>
        <c:axId val="231138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0.85</c:v>
                </c:pt>
                <c:pt idx="1">
                  <c:v>0.75</c:v>
                </c:pt>
                <c:pt idx="2">
                  <c:v>0.95</c:v>
                </c:pt>
                <c:pt idx="3">
                  <c:v>0.74</c:v>
                </c:pt>
                <c:pt idx="4">
                  <c:v>0.74</c:v>
                </c:pt>
              </c:numCache>
            </c:numRef>
          </c:val>
          <c:smooth val="0"/>
          <c:extLst>
            <c:ext xmlns:c16="http://schemas.microsoft.com/office/drawing/2014/chart" uri="{C3380CC4-5D6E-409C-BE32-E72D297353CC}">
              <c16:uniqueId val="{00000001-ED31-4C7E-B1D4-C2565D45725C}"/>
            </c:ext>
          </c:extLst>
        </c:ser>
        <c:dLbls>
          <c:showLegendKey val="0"/>
          <c:showVal val="0"/>
          <c:showCatName val="0"/>
          <c:showSerName val="0"/>
          <c:showPercent val="0"/>
          <c:showBubbleSize val="0"/>
        </c:dLbls>
        <c:marker val="1"/>
        <c:smooth val="0"/>
        <c:axId val="231138176"/>
        <c:axId val="231138568"/>
      </c:lineChart>
      <c:dateAx>
        <c:axId val="231138176"/>
        <c:scaling>
          <c:orientation val="minMax"/>
        </c:scaling>
        <c:delete val="1"/>
        <c:axPos val="b"/>
        <c:numFmt formatCode="ge" sourceLinked="1"/>
        <c:majorTickMark val="none"/>
        <c:minorTickMark val="none"/>
        <c:tickLblPos val="none"/>
        <c:crossAx val="231138568"/>
        <c:crosses val="autoZero"/>
        <c:auto val="1"/>
        <c:lblOffset val="100"/>
        <c:baseTimeUnit val="years"/>
      </c:dateAx>
      <c:valAx>
        <c:axId val="231138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13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67.86</c:v>
                </c:pt>
                <c:pt idx="1">
                  <c:v>66.959999999999994</c:v>
                </c:pt>
                <c:pt idx="2">
                  <c:v>64.45</c:v>
                </c:pt>
                <c:pt idx="3">
                  <c:v>63.24</c:v>
                </c:pt>
                <c:pt idx="4">
                  <c:v>62.4</c:v>
                </c:pt>
              </c:numCache>
            </c:numRef>
          </c:val>
          <c:extLst>
            <c:ext xmlns:c16="http://schemas.microsoft.com/office/drawing/2014/chart" uri="{C3380CC4-5D6E-409C-BE32-E72D297353CC}">
              <c16:uniqueId val="{00000000-47BD-46D4-9AF3-F8DE8611F888}"/>
            </c:ext>
          </c:extLst>
        </c:ser>
        <c:dLbls>
          <c:showLegendKey val="0"/>
          <c:showVal val="0"/>
          <c:showCatName val="0"/>
          <c:showSerName val="0"/>
          <c:showPercent val="0"/>
          <c:showBubbleSize val="0"/>
        </c:dLbls>
        <c:gapWidth val="150"/>
        <c:axId val="232918168"/>
        <c:axId val="23291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62.45</c:v>
                </c:pt>
                <c:pt idx="1">
                  <c:v>62.12</c:v>
                </c:pt>
                <c:pt idx="2">
                  <c:v>62.26</c:v>
                </c:pt>
                <c:pt idx="3">
                  <c:v>62.1</c:v>
                </c:pt>
                <c:pt idx="4">
                  <c:v>62.38</c:v>
                </c:pt>
              </c:numCache>
            </c:numRef>
          </c:val>
          <c:smooth val="0"/>
          <c:extLst>
            <c:ext xmlns:c16="http://schemas.microsoft.com/office/drawing/2014/chart" uri="{C3380CC4-5D6E-409C-BE32-E72D297353CC}">
              <c16:uniqueId val="{00000001-47BD-46D4-9AF3-F8DE8611F888}"/>
            </c:ext>
          </c:extLst>
        </c:ser>
        <c:dLbls>
          <c:showLegendKey val="0"/>
          <c:showVal val="0"/>
          <c:showCatName val="0"/>
          <c:showSerName val="0"/>
          <c:showPercent val="0"/>
          <c:showBubbleSize val="0"/>
        </c:dLbls>
        <c:marker val="1"/>
        <c:smooth val="0"/>
        <c:axId val="232918168"/>
        <c:axId val="232918560"/>
      </c:lineChart>
      <c:dateAx>
        <c:axId val="232918168"/>
        <c:scaling>
          <c:orientation val="minMax"/>
        </c:scaling>
        <c:delete val="1"/>
        <c:axPos val="b"/>
        <c:numFmt formatCode="ge" sourceLinked="1"/>
        <c:majorTickMark val="none"/>
        <c:minorTickMark val="none"/>
        <c:tickLblPos val="none"/>
        <c:crossAx val="232918560"/>
        <c:crosses val="autoZero"/>
        <c:auto val="1"/>
        <c:lblOffset val="100"/>
        <c:baseTimeUnit val="years"/>
      </c:dateAx>
      <c:valAx>
        <c:axId val="23291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918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83.19</c:v>
                </c:pt>
                <c:pt idx="1">
                  <c:v>83.49</c:v>
                </c:pt>
                <c:pt idx="2">
                  <c:v>82.51</c:v>
                </c:pt>
                <c:pt idx="3">
                  <c:v>84.06</c:v>
                </c:pt>
                <c:pt idx="4">
                  <c:v>85.61</c:v>
                </c:pt>
              </c:numCache>
            </c:numRef>
          </c:val>
          <c:extLst>
            <c:ext xmlns:c16="http://schemas.microsoft.com/office/drawing/2014/chart" uri="{C3380CC4-5D6E-409C-BE32-E72D297353CC}">
              <c16:uniqueId val="{00000000-6168-4ED5-9685-177124FEE367}"/>
            </c:ext>
          </c:extLst>
        </c:ser>
        <c:dLbls>
          <c:showLegendKey val="0"/>
          <c:showVal val="0"/>
          <c:showCatName val="0"/>
          <c:showSerName val="0"/>
          <c:showPercent val="0"/>
          <c:showBubbleSize val="0"/>
        </c:dLbls>
        <c:gapWidth val="150"/>
        <c:axId val="232600832"/>
        <c:axId val="232601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89.76</c:v>
                </c:pt>
                <c:pt idx="1">
                  <c:v>89.45</c:v>
                </c:pt>
                <c:pt idx="2">
                  <c:v>89.5</c:v>
                </c:pt>
                <c:pt idx="3">
                  <c:v>89.52</c:v>
                </c:pt>
                <c:pt idx="4">
                  <c:v>89.17</c:v>
                </c:pt>
              </c:numCache>
            </c:numRef>
          </c:val>
          <c:smooth val="0"/>
          <c:extLst>
            <c:ext xmlns:c16="http://schemas.microsoft.com/office/drawing/2014/chart" uri="{C3380CC4-5D6E-409C-BE32-E72D297353CC}">
              <c16:uniqueId val="{00000001-6168-4ED5-9685-177124FEE367}"/>
            </c:ext>
          </c:extLst>
        </c:ser>
        <c:dLbls>
          <c:showLegendKey val="0"/>
          <c:showVal val="0"/>
          <c:showCatName val="0"/>
          <c:showSerName val="0"/>
          <c:showPercent val="0"/>
          <c:showBubbleSize val="0"/>
        </c:dLbls>
        <c:marker val="1"/>
        <c:smooth val="0"/>
        <c:axId val="232600832"/>
        <c:axId val="232601224"/>
      </c:lineChart>
      <c:dateAx>
        <c:axId val="232600832"/>
        <c:scaling>
          <c:orientation val="minMax"/>
        </c:scaling>
        <c:delete val="1"/>
        <c:axPos val="b"/>
        <c:numFmt formatCode="ge" sourceLinked="1"/>
        <c:majorTickMark val="none"/>
        <c:minorTickMark val="none"/>
        <c:tickLblPos val="none"/>
        <c:crossAx val="232601224"/>
        <c:crosses val="autoZero"/>
        <c:auto val="1"/>
        <c:lblOffset val="100"/>
        <c:baseTimeUnit val="years"/>
      </c:dateAx>
      <c:valAx>
        <c:axId val="232601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60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105.19</c:v>
                </c:pt>
                <c:pt idx="1">
                  <c:v>111.57</c:v>
                </c:pt>
                <c:pt idx="2">
                  <c:v>112.55</c:v>
                </c:pt>
                <c:pt idx="3">
                  <c:v>111.08</c:v>
                </c:pt>
                <c:pt idx="4">
                  <c:v>112</c:v>
                </c:pt>
              </c:numCache>
            </c:numRef>
          </c:val>
          <c:extLst>
            <c:ext xmlns:c16="http://schemas.microsoft.com/office/drawing/2014/chart" uri="{C3380CC4-5D6E-409C-BE32-E72D297353CC}">
              <c16:uniqueId val="{00000000-489F-4B47-85BB-BDAB526A4563}"/>
            </c:ext>
          </c:extLst>
        </c:ser>
        <c:dLbls>
          <c:showLegendKey val="0"/>
          <c:showVal val="0"/>
          <c:showCatName val="0"/>
          <c:showSerName val="0"/>
          <c:showPercent val="0"/>
          <c:showBubbleSize val="0"/>
        </c:dLbls>
        <c:gapWidth val="150"/>
        <c:axId val="231139744"/>
        <c:axId val="231140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108.44</c:v>
                </c:pt>
                <c:pt idx="1">
                  <c:v>113.11</c:v>
                </c:pt>
                <c:pt idx="2">
                  <c:v>114</c:v>
                </c:pt>
                <c:pt idx="3">
                  <c:v>114</c:v>
                </c:pt>
                <c:pt idx="4">
                  <c:v>113.68</c:v>
                </c:pt>
              </c:numCache>
            </c:numRef>
          </c:val>
          <c:smooth val="0"/>
          <c:extLst>
            <c:ext xmlns:c16="http://schemas.microsoft.com/office/drawing/2014/chart" uri="{C3380CC4-5D6E-409C-BE32-E72D297353CC}">
              <c16:uniqueId val="{00000001-489F-4B47-85BB-BDAB526A4563}"/>
            </c:ext>
          </c:extLst>
        </c:ser>
        <c:dLbls>
          <c:showLegendKey val="0"/>
          <c:showVal val="0"/>
          <c:showCatName val="0"/>
          <c:showSerName val="0"/>
          <c:showPercent val="0"/>
          <c:showBubbleSize val="0"/>
        </c:dLbls>
        <c:marker val="1"/>
        <c:smooth val="0"/>
        <c:axId val="231139744"/>
        <c:axId val="231140136"/>
      </c:lineChart>
      <c:dateAx>
        <c:axId val="231139744"/>
        <c:scaling>
          <c:orientation val="minMax"/>
        </c:scaling>
        <c:delete val="1"/>
        <c:axPos val="b"/>
        <c:numFmt formatCode="ge" sourceLinked="1"/>
        <c:majorTickMark val="none"/>
        <c:minorTickMark val="none"/>
        <c:tickLblPos val="none"/>
        <c:crossAx val="231140136"/>
        <c:crosses val="autoZero"/>
        <c:auto val="1"/>
        <c:lblOffset val="100"/>
        <c:baseTimeUnit val="years"/>
      </c:dateAx>
      <c:valAx>
        <c:axId val="231140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113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43.91</c:v>
                </c:pt>
                <c:pt idx="1">
                  <c:v>43.25</c:v>
                </c:pt>
                <c:pt idx="2">
                  <c:v>42.26</c:v>
                </c:pt>
                <c:pt idx="3">
                  <c:v>43.38</c:v>
                </c:pt>
                <c:pt idx="4">
                  <c:v>44.45</c:v>
                </c:pt>
              </c:numCache>
            </c:numRef>
          </c:val>
          <c:extLst>
            <c:ext xmlns:c16="http://schemas.microsoft.com/office/drawing/2014/chart" uri="{C3380CC4-5D6E-409C-BE32-E72D297353CC}">
              <c16:uniqueId val="{00000000-3E47-4FFF-9935-4FE879E0768E}"/>
            </c:ext>
          </c:extLst>
        </c:ser>
        <c:dLbls>
          <c:showLegendKey val="0"/>
          <c:showVal val="0"/>
          <c:showCatName val="0"/>
          <c:showSerName val="0"/>
          <c:showPercent val="0"/>
          <c:showBubbleSize val="0"/>
        </c:dLbls>
        <c:gapWidth val="150"/>
        <c:axId val="232297600"/>
        <c:axId val="232297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41.12</c:v>
                </c:pt>
                <c:pt idx="1">
                  <c:v>44.91</c:v>
                </c:pt>
                <c:pt idx="2">
                  <c:v>45.89</c:v>
                </c:pt>
                <c:pt idx="3">
                  <c:v>46.58</c:v>
                </c:pt>
                <c:pt idx="4">
                  <c:v>46.99</c:v>
                </c:pt>
              </c:numCache>
            </c:numRef>
          </c:val>
          <c:smooth val="0"/>
          <c:extLst>
            <c:ext xmlns:c16="http://schemas.microsoft.com/office/drawing/2014/chart" uri="{C3380CC4-5D6E-409C-BE32-E72D297353CC}">
              <c16:uniqueId val="{00000001-3E47-4FFF-9935-4FE879E0768E}"/>
            </c:ext>
          </c:extLst>
        </c:ser>
        <c:dLbls>
          <c:showLegendKey val="0"/>
          <c:showVal val="0"/>
          <c:showCatName val="0"/>
          <c:showSerName val="0"/>
          <c:showPercent val="0"/>
          <c:showBubbleSize val="0"/>
        </c:dLbls>
        <c:marker val="1"/>
        <c:smooth val="0"/>
        <c:axId val="232297600"/>
        <c:axId val="232297992"/>
      </c:lineChart>
      <c:dateAx>
        <c:axId val="232297600"/>
        <c:scaling>
          <c:orientation val="minMax"/>
        </c:scaling>
        <c:delete val="1"/>
        <c:axPos val="b"/>
        <c:numFmt formatCode="ge" sourceLinked="1"/>
        <c:majorTickMark val="none"/>
        <c:minorTickMark val="none"/>
        <c:tickLblPos val="none"/>
        <c:crossAx val="232297992"/>
        <c:crosses val="autoZero"/>
        <c:auto val="1"/>
        <c:lblOffset val="100"/>
        <c:baseTimeUnit val="years"/>
      </c:dateAx>
      <c:valAx>
        <c:axId val="232297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29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23.08</c:v>
                </c:pt>
                <c:pt idx="1">
                  <c:v>24.99</c:v>
                </c:pt>
                <c:pt idx="2">
                  <c:v>27.07</c:v>
                </c:pt>
                <c:pt idx="3">
                  <c:v>30.26</c:v>
                </c:pt>
                <c:pt idx="4">
                  <c:v>30.84</c:v>
                </c:pt>
              </c:numCache>
            </c:numRef>
          </c:val>
          <c:extLst>
            <c:ext xmlns:c16="http://schemas.microsoft.com/office/drawing/2014/chart" uri="{C3380CC4-5D6E-409C-BE32-E72D297353CC}">
              <c16:uniqueId val="{00000000-1AEF-4BFA-AC92-CA5E3A5F3233}"/>
            </c:ext>
          </c:extLst>
        </c:ser>
        <c:dLbls>
          <c:showLegendKey val="0"/>
          <c:showVal val="0"/>
          <c:showCatName val="0"/>
          <c:showSerName val="0"/>
          <c:showPercent val="0"/>
          <c:showBubbleSize val="0"/>
        </c:dLbls>
        <c:gapWidth val="150"/>
        <c:axId val="232299168"/>
        <c:axId val="232299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c:v>
                </c:pt>
                <c:pt idx="1">
                  <c:v>12.03</c:v>
                </c:pt>
                <c:pt idx="2">
                  <c:v>13.14</c:v>
                </c:pt>
                <c:pt idx="3">
                  <c:v>14.45</c:v>
                </c:pt>
                <c:pt idx="4">
                  <c:v>15.83</c:v>
                </c:pt>
              </c:numCache>
            </c:numRef>
          </c:val>
          <c:smooth val="0"/>
          <c:extLst>
            <c:ext xmlns:c16="http://schemas.microsoft.com/office/drawing/2014/chart" uri="{C3380CC4-5D6E-409C-BE32-E72D297353CC}">
              <c16:uniqueId val="{00000001-1AEF-4BFA-AC92-CA5E3A5F3233}"/>
            </c:ext>
          </c:extLst>
        </c:ser>
        <c:dLbls>
          <c:showLegendKey val="0"/>
          <c:showVal val="0"/>
          <c:showCatName val="0"/>
          <c:showSerName val="0"/>
          <c:showPercent val="0"/>
          <c:showBubbleSize val="0"/>
        </c:dLbls>
        <c:marker val="1"/>
        <c:smooth val="0"/>
        <c:axId val="232299168"/>
        <c:axId val="232299560"/>
      </c:lineChart>
      <c:dateAx>
        <c:axId val="232299168"/>
        <c:scaling>
          <c:orientation val="minMax"/>
        </c:scaling>
        <c:delete val="1"/>
        <c:axPos val="b"/>
        <c:numFmt formatCode="ge" sourceLinked="1"/>
        <c:majorTickMark val="none"/>
        <c:minorTickMark val="none"/>
        <c:tickLblPos val="none"/>
        <c:crossAx val="232299560"/>
        <c:crosses val="autoZero"/>
        <c:auto val="1"/>
        <c:lblOffset val="100"/>
        <c:baseTimeUnit val="years"/>
      </c:dateAx>
      <c:valAx>
        <c:axId val="232299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29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A1-4AAD-9C81-9ECE9769060A}"/>
            </c:ext>
          </c:extLst>
        </c:ser>
        <c:dLbls>
          <c:showLegendKey val="0"/>
          <c:showVal val="0"/>
          <c:showCatName val="0"/>
          <c:showSerName val="0"/>
          <c:showPercent val="0"/>
          <c:showBubbleSize val="0"/>
        </c:dLbls>
        <c:gapWidth val="150"/>
        <c:axId val="232300736"/>
        <c:axId val="232301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0.81</c:v>
                </c:pt>
                <c:pt idx="1">
                  <c:v>0</c:v>
                </c:pt>
                <c:pt idx="2" formatCode="#,##0.00;&quot;△&quot;#,##0.00;&quot;-&quot;">
                  <c:v>0.03</c:v>
                </c:pt>
                <c:pt idx="3" formatCode="#,##0.00;&quot;△&quot;#,##0.00;&quot;-&quot;">
                  <c:v>0.23</c:v>
                </c:pt>
                <c:pt idx="4" formatCode="#,##0.00;&quot;△&quot;#,##0.00;&quot;-&quot;">
                  <c:v>0.03</c:v>
                </c:pt>
              </c:numCache>
            </c:numRef>
          </c:val>
          <c:smooth val="0"/>
          <c:extLst>
            <c:ext xmlns:c16="http://schemas.microsoft.com/office/drawing/2014/chart" uri="{C3380CC4-5D6E-409C-BE32-E72D297353CC}">
              <c16:uniqueId val="{00000001-78A1-4AAD-9C81-9ECE9769060A}"/>
            </c:ext>
          </c:extLst>
        </c:ser>
        <c:dLbls>
          <c:showLegendKey val="0"/>
          <c:showVal val="0"/>
          <c:showCatName val="0"/>
          <c:showSerName val="0"/>
          <c:showPercent val="0"/>
          <c:showBubbleSize val="0"/>
        </c:dLbls>
        <c:marker val="1"/>
        <c:smooth val="0"/>
        <c:axId val="232300736"/>
        <c:axId val="232301128"/>
      </c:lineChart>
      <c:dateAx>
        <c:axId val="232300736"/>
        <c:scaling>
          <c:orientation val="minMax"/>
        </c:scaling>
        <c:delete val="1"/>
        <c:axPos val="b"/>
        <c:numFmt formatCode="ge" sourceLinked="1"/>
        <c:majorTickMark val="none"/>
        <c:minorTickMark val="none"/>
        <c:tickLblPos val="none"/>
        <c:crossAx val="232301128"/>
        <c:crosses val="autoZero"/>
        <c:auto val="1"/>
        <c:lblOffset val="100"/>
        <c:baseTimeUnit val="years"/>
      </c:dateAx>
      <c:valAx>
        <c:axId val="232301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230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396.36</c:v>
                </c:pt>
                <c:pt idx="1">
                  <c:v>155.47</c:v>
                </c:pt>
                <c:pt idx="2">
                  <c:v>194.77</c:v>
                </c:pt>
                <c:pt idx="3">
                  <c:v>219.76</c:v>
                </c:pt>
                <c:pt idx="4">
                  <c:v>226.84</c:v>
                </c:pt>
              </c:numCache>
            </c:numRef>
          </c:val>
          <c:extLst>
            <c:ext xmlns:c16="http://schemas.microsoft.com/office/drawing/2014/chart" uri="{C3380CC4-5D6E-409C-BE32-E72D297353CC}">
              <c16:uniqueId val="{00000000-F332-46AE-94AA-30FD2064002B}"/>
            </c:ext>
          </c:extLst>
        </c:ser>
        <c:dLbls>
          <c:showLegendKey val="0"/>
          <c:showVal val="0"/>
          <c:showCatName val="0"/>
          <c:showSerName val="0"/>
          <c:showPercent val="0"/>
          <c:showBubbleSize val="0"/>
        </c:dLbls>
        <c:gapWidth val="150"/>
        <c:axId val="232748240"/>
        <c:axId val="232748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648.09</c:v>
                </c:pt>
                <c:pt idx="1">
                  <c:v>344.19</c:v>
                </c:pt>
                <c:pt idx="2">
                  <c:v>352.05</c:v>
                </c:pt>
                <c:pt idx="3">
                  <c:v>349.04</c:v>
                </c:pt>
                <c:pt idx="4">
                  <c:v>337.49</c:v>
                </c:pt>
              </c:numCache>
            </c:numRef>
          </c:val>
          <c:smooth val="0"/>
          <c:extLst>
            <c:ext xmlns:c16="http://schemas.microsoft.com/office/drawing/2014/chart" uri="{C3380CC4-5D6E-409C-BE32-E72D297353CC}">
              <c16:uniqueId val="{00000001-F332-46AE-94AA-30FD2064002B}"/>
            </c:ext>
          </c:extLst>
        </c:ser>
        <c:dLbls>
          <c:showLegendKey val="0"/>
          <c:showVal val="0"/>
          <c:showCatName val="0"/>
          <c:showSerName val="0"/>
          <c:showPercent val="0"/>
          <c:showBubbleSize val="0"/>
        </c:dLbls>
        <c:marker val="1"/>
        <c:smooth val="0"/>
        <c:axId val="232748240"/>
        <c:axId val="232748632"/>
      </c:lineChart>
      <c:dateAx>
        <c:axId val="232748240"/>
        <c:scaling>
          <c:orientation val="minMax"/>
        </c:scaling>
        <c:delete val="1"/>
        <c:axPos val="b"/>
        <c:numFmt formatCode="ge" sourceLinked="1"/>
        <c:majorTickMark val="none"/>
        <c:minorTickMark val="none"/>
        <c:tickLblPos val="none"/>
        <c:crossAx val="232748632"/>
        <c:crosses val="autoZero"/>
        <c:auto val="1"/>
        <c:lblOffset val="100"/>
        <c:baseTimeUnit val="years"/>
      </c:dateAx>
      <c:valAx>
        <c:axId val="232748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274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217.6</c:v>
                </c:pt>
                <c:pt idx="1">
                  <c:v>261.14999999999998</c:v>
                </c:pt>
                <c:pt idx="2">
                  <c:v>261.20999999999998</c:v>
                </c:pt>
                <c:pt idx="3">
                  <c:v>258.72000000000003</c:v>
                </c:pt>
                <c:pt idx="4">
                  <c:v>253.75</c:v>
                </c:pt>
              </c:numCache>
            </c:numRef>
          </c:val>
          <c:extLst>
            <c:ext xmlns:c16="http://schemas.microsoft.com/office/drawing/2014/chart" uri="{C3380CC4-5D6E-409C-BE32-E72D297353CC}">
              <c16:uniqueId val="{00000000-7938-4752-BD9F-F737247C7CDD}"/>
            </c:ext>
          </c:extLst>
        </c:ser>
        <c:dLbls>
          <c:showLegendKey val="0"/>
          <c:showVal val="0"/>
          <c:showCatName val="0"/>
          <c:showSerName val="0"/>
          <c:showPercent val="0"/>
          <c:showBubbleSize val="0"/>
        </c:dLbls>
        <c:gapWidth val="150"/>
        <c:axId val="232749808"/>
        <c:axId val="232750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253.86</c:v>
                </c:pt>
                <c:pt idx="1">
                  <c:v>252.09</c:v>
                </c:pt>
                <c:pt idx="2">
                  <c:v>250.76</c:v>
                </c:pt>
                <c:pt idx="3">
                  <c:v>254.54</c:v>
                </c:pt>
                <c:pt idx="4">
                  <c:v>265.92</c:v>
                </c:pt>
              </c:numCache>
            </c:numRef>
          </c:val>
          <c:smooth val="0"/>
          <c:extLst>
            <c:ext xmlns:c16="http://schemas.microsoft.com/office/drawing/2014/chart" uri="{C3380CC4-5D6E-409C-BE32-E72D297353CC}">
              <c16:uniqueId val="{00000001-7938-4752-BD9F-F737247C7CDD}"/>
            </c:ext>
          </c:extLst>
        </c:ser>
        <c:dLbls>
          <c:showLegendKey val="0"/>
          <c:showVal val="0"/>
          <c:showCatName val="0"/>
          <c:showSerName val="0"/>
          <c:showPercent val="0"/>
          <c:showBubbleSize val="0"/>
        </c:dLbls>
        <c:marker val="1"/>
        <c:smooth val="0"/>
        <c:axId val="232749808"/>
        <c:axId val="232750200"/>
      </c:lineChart>
      <c:dateAx>
        <c:axId val="232749808"/>
        <c:scaling>
          <c:orientation val="minMax"/>
        </c:scaling>
        <c:delete val="1"/>
        <c:axPos val="b"/>
        <c:numFmt formatCode="ge" sourceLinked="1"/>
        <c:majorTickMark val="none"/>
        <c:minorTickMark val="none"/>
        <c:tickLblPos val="none"/>
        <c:crossAx val="232750200"/>
        <c:crosses val="autoZero"/>
        <c:auto val="1"/>
        <c:lblOffset val="100"/>
        <c:baseTimeUnit val="years"/>
      </c:dateAx>
      <c:valAx>
        <c:axId val="232750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274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95.73</c:v>
                </c:pt>
                <c:pt idx="1">
                  <c:v>102.03</c:v>
                </c:pt>
                <c:pt idx="2">
                  <c:v>104.1</c:v>
                </c:pt>
                <c:pt idx="3">
                  <c:v>102.59</c:v>
                </c:pt>
                <c:pt idx="4">
                  <c:v>102.72</c:v>
                </c:pt>
              </c:numCache>
            </c:numRef>
          </c:val>
          <c:extLst>
            <c:ext xmlns:c16="http://schemas.microsoft.com/office/drawing/2014/chart" uri="{C3380CC4-5D6E-409C-BE32-E72D297353CC}">
              <c16:uniqueId val="{00000000-E8CC-49DD-BB01-5A70BDE53190}"/>
            </c:ext>
          </c:extLst>
        </c:ser>
        <c:dLbls>
          <c:showLegendKey val="0"/>
          <c:showVal val="0"/>
          <c:showCatName val="0"/>
          <c:showSerName val="0"/>
          <c:showPercent val="0"/>
          <c:showBubbleSize val="0"/>
        </c:dLbls>
        <c:gapWidth val="150"/>
        <c:axId val="232915032"/>
        <c:axId val="23291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100.07</c:v>
                </c:pt>
                <c:pt idx="1">
                  <c:v>106.22</c:v>
                </c:pt>
                <c:pt idx="2">
                  <c:v>106.69</c:v>
                </c:pt>
                <c:pt idx="3">
                  <c:v>106.52</c:v>
                </c:pt>
                <c:pt idx="4">
                  <c:v>105.86</c:v>
                </c:pt>
              </c:numCache>
            </c:numRef>
          </c:val>
          <c:smooth val="0"/>
          <c:extLst>
            <c:ext xmlns:c16="http://schemas.microsoft.com/office/drawing/2014/chart" uri="{C3380CC4-5D6E-409C-BE32-E72D297353CC}">
              <c16:uniqueId val="{00000001-E8CC-49DD-BB01-5A70BDE53190}"/>
            </c:ext>
          </c:extLst>
        </c:ser>
        <c:dLbls>
          <c:showLegendKey val="0"/>
          <c:showVal val="0"/>
          <c:showCatName val="0"/>
          <c:showSerName val="0"/>
          <c:showPercent val="0"/>
          <c:showBubbleSize val="0"/>
        </c:dLbls>
        <c:marker val="1"/>
        <c:smooth val="0"/>
        <c:axId val="232915032"/>
        <c:axId val="232915424"/>
      </c:lineChart>
      <c:dateAx>
        <c:axId val="232915032"/>
        <c:scaling>
          <c:orientation val="minMax"/>
        </c:scaling>
        <c:delete val="1"/>
        <c:axPos val="b"/>
        <c:numFmt formatCode="ge" sourceLinked="1"/>
        <c:majorTickMark val="none"/>
        <c:minorTickMark val="none"/>
        <c:tickLblPos val="none"/>
        <c:crossAx val="232915424"/>
        <c:crosses val="autoZero"/>
        <c:auto val="1"/>
        <c:lblOffset val="100"/>
        <c:baseTimeUnit val="years"/>
      </c:dateAx>
      <c:valAx>
        <c:axId val="23291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915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253</c:v>
                </c:pt>
                <c:pt idx="1">
                  <c:v>236.98</c:v>
                </c:pt>
                <c:pt idx="2">
                  <c:v>233.08</c:v>
                </c:pt>
                <c:pt idx="3">
                  <c:v>236.02</c:v>
                </c:pt>
                <c:pt idx="4">
                  <c:v>235.9</c:v>
                </c:pt>
              </c:numCache>
            </c:numRef>
          </c:val>
          <c:extLst>
            <c:ext xmlns:c16="http://schemas.microsoft.com/office/drawing/2014/chart" uri="{C3380CC4-5D6E-409C-BE32-E72D297353CC}">
              <c16:uniqueId val="{00000000-C2CF-4CA8-91D5-7BABEA3C4DB2}"/>
            </c:ext>
          </c:extLst>
        </c:ser>
        <c:dLbls>
          <c:showLegendKey val="0"/>
          <c:showVal val="0"/>
          <c:showCatName val="0"/>
          <c:showSerName val="0"/>
          <c:showPercent val="0"/>
          <c:showBubbleSize val="0"/>
        </c:dLbls>
        <c:gapWidth val="150"/>
        <c:axId val="232916600"/>
        <c:axId val="23291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164.93</c:v>
                </c:pt>
                <c:pt idx="1">
                  <c:v>155.22999999999999</c:v>
                </c:pt>
                <c:pt idx="2">
                  <c:v>154.91999999999999</c:v>
                </c:pt>
                <c:pt idx="3">
                  <c:v>155.80000000000001</c:v>
                </c:pt>
                <c:pt idx="4">
                  <c:v>158.58000000000001</c:v>
                </c:pt>
              </c:numCache>
            </c:numRef>
          </c:val>
          <c:smooth val="0"/>
          <c:extLst>
            <c:ext xmlns:c16="http://schemas.microsoft.com/office/drawing/2014/chart" uri="{C3380CC4-5D6E-409C-BE32-E72D297353CC}">
              <c16:uniqueId val="{00000001-C2CF-4CA8-91D5-7BABEA3C4DB2}"/>
            </c:ext>
          </c:extLst>
        </c:ser>
        <c:dLbls>
          <c:showLegendKey val="0"/>
          <c:showVal val="0"/>
          <c:showCatName val="0"/>
          <c:showSerName val="0"/>
          <c:showPercent val="0"/>
          <c:showBubbleSize val="0"/>
        </c:dLbls>
        <c:marker val="1"/>
        <c:smooth val="0"/>
        <c:axId val="232916600"/>
        <c:axId val="232916992"/>
      </c:lineChart>
      <c:dateAx>
        <c:axId val="232916600"/>
        <c:scaling>
          <c:orientation val="minMax"/>
        </c:scaling>
        <c:delete val="1"/>
        <c:axPos val="b"/>
        <c:numFmt formatCode="ge" sourceLinked="1"/>
        <c:majorTickMark val="none"/>
        <c:minorTickMark val="none"/>
        <c:tickLblPos val="none"/>
        <c:crossAx val="232916992"/>
        <c:crosses val="autoZero"/>
        <c:auto val="1"/>
        <c:lblOffset val="100"/>
        <c:baseTimeUnit val="years"/>
      </c:dateAx>
      <c:valAx>
        <c:axId val="23291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916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千葉県　木更津市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A3</v>
      </c>
      <c r="X8" s="82"/>
      <c r="Y8" s="82"/>
      <c r="Z8" s="82"/>
      <c r="AA8" s="82"/>
      <c r="AB8" s="82"/>
      <c r="AC8" s="82"/>
      <c r="AD8" s="82" t="str">
        <f>データ!$M$6</f>
        <v>非設置</v>
      </c>
      <c r="AE8" s="82"/>
      <c r="AF8" s="82"/>
      <c r="AG8" s="82"/>
      <c r="AH8" s="82"/>
      <c r="AI8" s="82"/>
      <c r="AJ8" s="82"/>
      <c r="AK8" s="4"/>
      <c r="AL8" s="70">
        <f>データ!$R$6</f>
        <v>135174</v>
      </c>
      <c r="AM8" s="70"/>
      <c r="AN8" s="70"/>
      <c r="AO8" s="70"/>
      <c r="AP8" s="70"/>
      <c r="AQ8" s="70"/>
      <c r="AR8" s="70"/>
      <c r="AS8" s="70"/>
      <c r="AT8" s="66">
        <f>データ!$S$6</f>
        <v>138.94999999999999</v>
      </c>
      <c r="AU8" s="67"/>
      <c r="AV8" s="67"/>
      <c r="AW8" s="67"/>
      <c r="AX8" s="67"/>
      <c r="AY8" s="67"/>
      <c r="AZ8" s="67"/>
      <c r="BA8" s="67"/>
      <c r="BB8" s="69">
        <f>データ!$T$6</f>
        <v>972.82</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67.39</v>
      </c>
      <c r="J10" s="67"/>
      <c r="K10" s="67"/>
      <c r="L10" s="67"/>
      <c r="M10" s="67"/>
      <c r="N10" s="67"/>
      <c r="O10" s="68"/>
      <c r="P10" s="69">
        <f>データ!$P$6</f>
        <v>99.73</v>
      </c>
      <c r="Q10" s="69"/>
      <c r="R10" s="69"/>
      <c r="S10" s="69"/>
      <c r="T10" s="69"/>
      <c r="U10" s="69"/>
      <c r="V10" s="69"/>
      <c r="W10" s="70">
        <f>データ!$Q$6</f>
        <v>4212</v>
      </c>
      <c r="X10" s="70"/>
      <c r="Y10" s="70"/>
      <c r="Z10" s="70"/>
      <c r="AA10" s="70"/>
      <c r="AB10" s="70"/>
      <c r="AC10" s="70"/>
      <c r="AD10" s="2"/>
      <c r="AE10" s="2"/>
      <c r="AF10" s="2"/>
      <c r="AG10" s="2"/>
      <c r="AH10" s="4"/>
      <c r="AI10" s="4"/>
      <c r="AJ10" s="4"/>
      <c r="AK10" s="4"/>
      <c r="AL10" s="70">
        <f>データ!$U$6</f>
        <v>134584</v>
      </c>
      <c r="AM10" s="70"/>
      <c r="AN10" s="70"/>
      <c r="AO10" s="70"/>
      <c r="AP10" s="70"/>
      <c r="AQ10" s="70"/>
      <c r="AR10" s="70"/>
      <c r="AS10" s="70"/>
      <c r="AT10" s="66">
        <f>データ!$V$6</f>
        <v>138.94999999999999</v>
      </c>
      <c r="AU10" s="67"/>
      <c r="AV10" s="67"/>
      <c r="AW10" s="67"/>
      <c r="AX10" s="67"/>
      <c r="AY10" s="67"/>
      <c r="AZ10" s="67"/>
      <c r="BA10" s="67"/>
      <c r="BB10" s="69">
        <f>データ!$W$6</f>
        <v>968.58</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GdUWwcKR7D5a7evo2H9F7/nZA3vbO3H9Wauqw5ScmvvTBGot6F2mrhWZ60oeRxh5rau3WigmINg0ah0mOo1YXw==" saltValue="CAiHR1G/FGInwNPsFQpgh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122068</v>
      </c>
      <c r="D6" s="33">
        <f t="shared" si="3"/>
        <v>46</v>
      </c>
      <c r="E6" s="33">
        <f t="shared" si="3"/>
        <v>1</v>
      </c>
      <c r="F6" s="33">
        <f t="shared" si="3"/>
        <v>0</v>
      </c>
      <c r="G6" s="33">
        <f t="shared" si="3"/>
        <v>1</v>
      </c>
      <c r="H6" s="33" t="str">
        <f t="shared" si="3"/>
        <v>千葉県　木更津市</v>
      </c>
      <c r="I6" s="33" t="str">
        <f t="shared" si="3"/>
        <v>法適用</v>
      </c>
      <c r="J6" s="33" t="str">
        <f t="shared" si="3"/>
        <v>水道事業</v>
      </c>
      <c r="K6" s="33" t="str">
        <f t="shared" si="3"/>
        <v>末端給水事業</v>
      </c>
      <c r="L6" s="33" t="str">
        <f t="shared" si="3"/>
        <v>A3</v>
      </c>
      <c r="M6" s="33" t="str">
        <f t="shared" si="3"/>
        <v>非設置</v>
      </c>
      <c r="N6" s="34" t="str">
        <f t="shared" si="3"/>
        <v>-</v>
      </c>
      <c r="O6" s="34">
        <f t="shared" si="3"/>
        <v>67.39</v>
      </c>
      <c r="P6" s="34">
        <f t="shared" si="3"/>
        <v>99.73</v>
      </c>
      <c r="Q6" s="34">
        <f t="shared" si="3"/>
        <v>4212</v>
      </c>
      <c r="R6" s="34">
        <f t="shared" si="3"/>
        <v>135174</v>
      </c>
      <c r="S6" s="34">
        <f t="shared" si="3"/>
        <v>138.94999999999999</v>
      </c>
      <c r="T6" s="34">
        <f t="shared" si="3"/>
        <v>972.82</v>
      </c>
      <c r="U6" s="34">
        <f t="shared" si="3"/>
        <v>134584</v>
      </c>
      <c r="V6" s="34">
        <f t="shared" si="3"/>
        <v>138.94999999999999</v>
      </c>
      <c r="W6" s="34">
        <f t="shared" si="3"/>
        <v>968.58</v>
      </c>
      <c r="X6" s="35">
        <f>IF(X7="",NA(),X7)</f>
        <v>105.19</v>
      </c>
      <c r="Y6" s="35">
        <f t="shared" ref="Y6:AG6" si="4">IF(Y7="",NA(),Y7)</f>
        <v>111.57</v>
      </c>
      <c r="Z6" s="35">
        <f t="shared" si="4"/>
        <v>112.55</v>
      </c>
      <c r="AA6" s="35">
        <f t="shared" si="4"/>
        <v>111.08</v>
      </c>
      <c r="AB6" s="35">
        <f t="shared" si="4"/>
        <v>112</v>
      </c>
      <c r="AC6" s="35">
        <f t="shared" si="4"/>
        <v>108.44</v>
      </c>
      <c r="AD6" s="35">
        <f t="shared" si="4"/>
        <v>113.11</v>
      </c>
      <c r="AE6" s="35">
        <f t="shared" si="4"/>
        <v>114</v>
      </c>
      <c r="AF6" s="35">
        <f t="shared" si="4"/>
        <v>114</v>
      </c>
      <c r="AG6" s="35">
        <f t="shared" si="4"/>
        <v>113.68</v>
      </c>
      <c r="AH6" s="34" t="str">
        <f>IF(AH7="","",IF(AH7="-","【-】","【"&amp;SUBSTITUTE(TEXT(AH7,"#,##0.00"),"-","△")&amp;"】"))</f>
        <v>【113.39】</v>
      </c>
      <c r="AI6" s="34">
        <f>IF(AI7="",NA(),AI7)</f>
        <v>0</v>
      </c>
      <c r="AJ6" s="34">
        <f t="shared" ref="AJ6:AR6" si="5">IF(AJ7="",NA(),AJ7)</f>
        <v>0</v>
      </c>
      <c r="AK6" s="34">
        <f t="shared" si="5"/>
        <v>0</v>
      </c>
      <c r="AL6" s="34">
        <f t="shared" si="5"/>
        <v>0</v>
      </c>
      <c r="AM6" s="34">
        <f t="shared" si="5"/>
        <v>0</v>
      </c>
      <c r="AN6" s="35">
        <f t="shared" si="5"/>
        <v>0.81</v>
      </c>
      <c r="AO6" s="34">
        <f t="shared" si="5"/>
        <v>0</v>
      </c>
      <c r="AP6" s="35">
        <f t="shared" si="5"/>
        <v>0.03</v>
      </c>
      <c r="AQ6" s="35">
        <f t="shared" si="5"/>
        <v>0.23</v>
      </c>
      <c r="AR6" s="35">
        <f t="shared" si="5"/>
        <v>0.03</v>
      </c>
      <c r="AS6" s="34" t="str">
        <f>IF(AS7="","",IF(AS7="-","【-】","【"&amp;SUBSTITUTE(TEXT(AS7,"#,##0.00"),"-","△")&amp;"】"))</f>
        <v>【0.85】</v>
      </c>
      <c r="AT6" s="35">
        <f>IF(AT7="",NA(),AT7)</f>
        <v>396.36</v>
      </c>
      <c r="AU6" s="35">
        <f t="shared" ref="AU6:BC6" si="6">IF(AU7="",NA(),AU7)</f>
        <v>155.47</v>
      </c>
      <c r="AV6" s="35">
        <f t="shared" si="6"/>
        <v>194.77</v>
      </c>
      <c r="AW6" s="35">
        <f t="shared" si="6"/>
        <v>219.76</v>
      </c>
      <c r="AX6" s="35">
        <f t="shared" si="6"/>
        <v>226.84</v>
      </c>
      <c r="AY6" s="35">
        <f t="shared" si="6"/>
        <v>648.09</v>
      </c>
      <c r="AZ6" s="35">
        <f t="shared" si="6"/>
        <v>344.19</v>
      </c>
      <c r="BA6" s="35">
        <f t="shared" si="6"/>
        <v>352.05</v>
      </c>
      <c r="BB6" s="35">
        <f t="shared" si="6"/>
        <v>349.04</v>
      </c>
      <c r="BC6" s="35">
        <f t="shared" si="6"/>
        <v>337.49</v>
      </c>
      <c r="BD6" s="34" t="str">
        <f>IF(BD7="","",IF(BD7="-","【-】","【"&amp;SUBSTITUTE(TEXT(BD7,"#,##0.00"),"-","△")&amp;"】"))</f>
        <v>【264.34】</v>
      </c>
      <c r="BE6" s="35">
        <f>IF(BE7="",NA(),BE7)</f>
        <v>217.6</v>
      </c>
      <c r="BF6" s="35">
        <f t="shared" ref="BF6:BN6" si="7">IF(BF7="",NA(),BF7)</f>
        <v>261.14999999999998</v>
      </c>
      <c r="BG6" s="35">
        <f t="shared" si="7"/>
        <v>261.20999999999998</v>
      </c>
      <c r="BH6" s="35">
        <f t="shared" si="7"/>
        <v>258.72000000000003</v>
      </c>
      <c r="BI6" s="35">
        <f t="shared" si="7"/>
        <v>253.75</v>
      </c>
      <c r="BJ6" s="35">
        <f t="shared" si="7"/>
        <v>253.86</v>
      </c>
      <c r="BK6" s="35">
        <f t="shared" si="7"/>
        <v>252.09</v>
      </c>
      <c r="BL6" s="35">
        <f t="shared" si="7"/>
        <v>250.76</v>
      </c>
      <c r="BM6" s="35">
        <f t="shared" si="7"/>
        <v>254.54</v>
      </c>
      <c r="BN6" s="35">
        <f t="shared" si="7"/>
        <v>265.92</v>
      </c>
      <c r="BO6" s="34" t="str">
        <f>IF(BO7="","",IF(BO7="-","【-】","【"&amp;SUBSTITUTE(TEXT(BO7,"#,##0.00"),"-","△")&amp;"】"))</f>
        <v>【274.27】</v>
      </c>
      <c r="BP6" s="35">
        <f>IF(BP7="",NA(),BP7)</f>
        <v>95.73</v>
      </c>
      <c r="BQ6" s="35">
        <f t="shared" ref="BQ6:BY6" si="8">IF(BQ7="",NA(),BQ7)</f>
        <v>102.03</v>
      </c>
      <c r="BR6" s="35">
        <f t="shared" si="8"/>
        <v>104.1</v>
      </c>
      <c r="BS6" s="35">
        <f t="shared" si="8"/>
        <v>102.59</v>
      </c>
      <c r="BT6" s="35">
        <f t="shared" si="8"/>
        <v>102.72</v>
      </c>
      <c r="BU6" s="35">
        <f t="shared" si="8"/>
        <v>100.07</v>
      </c>
      <c r="BV6" s="35">
        <f t="shared" si="8"/>
        <v>106.22</v>
      </c>
      <c r="BW6" s="35">
        <f t="shared" si="8"/>
        <v>106.69</v>
      </c>
      <c r="BX6" s="35">
        <f t="shared" si="8"/>
        <v>106.52</v>
      </c>
      <c r="BY6" s="35">
        <f t="shared" si="8"/>
        <v>105.86</v>
      </c>
      <c r="BZ6" s="34" t="str">
        <f>IF(BZ7="","",IF(BZ7="-","【-】","【"&amp;SUBSTITUTE(TEXT(BZ7,"#,##0.00"),"-","△")&amp;"】"))</f>
        <v>【104.36】</v>
      </c>
      <c r="CA6" s="35">
        <f>IF(CA7="",NA(),CA7)</f>
        <v>253</v>
      </c>
      <c r="CB6" s="35">
        <f t="shared" ref="CB6:CJ6" si="9">IF(CB7="",NA(),CB7)</f>
        <v>236.98</v>
      </c>
      <c r="CC6" s="35">
        <f t="shared" si="9"/>
        <v>233.08</v>
      </c>
      <c r="CD6" s="35">
        <f t="shared" si="9"/>
        <v>236.02</v>
      </c>
      <c r="CE6" s="35">
        <f t="shared" si="9"/>
        <v>235.9</v>
      </c>
      <c r="CF6" s="35">
        <f t="shared" si="9"/>
        <v>164.93</v>
      </c>
      <c r="CG6" s="35">
        <f t="shared" si="9"/>
        <v>155.22999999999999</v>
      </c>
      <c r="CH6" s="35">
        <f t="shared" si="9"/>
        <v>154.91999999999999</v>
      </c>
      <c r="CI6" s="35">
        <f t="shared" si="9"/>
        <v>155.80000000000001</v>
      </c>
      <c r="CJ6" s="35">
        <f t="shared" si="9"/>
        <v>158.58000000000001</v>
      </c>
      <c r="CK6" s="34" t="str">
        <f>IF(CK7="","",IF(CK7="-","【-】","【"&amp;SUBSTITUTE(TEXT(CK7,"#,##0.00"),"-","△")&amp;"】"))</f>
        <v>【165.71】</v>
      </c>
      <c r="CL6" s="35">
        <f>IF(CL7="",NA(),CL7)</f>
        <v>67.86</v>
      </c>
      <c r="CM6" s="35">
        <f t="shared" ref="CM6:CU6" si="10">IF(CM7="",NA(),CM7)</f>
        <v>66.959999999999994</v>
      </c>
      <c r="CN6" s="35">
        <f t="shared" si="10"/>
        <v>64.45</v>
      </c>
      <c r="CO6" s="35">
        <f t="shared" si="10"/>
        <v>63.24</v>
      </c>
      <c r="CP6" s="35">
        <f t="shared" si="10"/>
        <v>62.4</v>
      </c>
      <c r="CQ6" s="35">
        <f t="shared" si="10"/>
        <v>62.45</v>
      </c>
      <c r="CR6" s="35">
        <f t="shared" si="10"/>
        <v>62.12</v>
      </c>
      <c r="CS6" s="35">
        <f t="shared" si="10"/>
        <v>62.26</v>
      </c>
      <c r="CT6" s="35">
        <f t="shared" si="10"/>
        <v>62.1</v>
      </c>
      <c r="CU6" s="35">
        <f t="shared" si="10"/>
        <v>62.38</v>
      </c>
      <c r="CV6" s="34" t="str">
        <f>IF(CV7="","",IF(CV7="-","【-】","【"&amp;SUBSTITUTE(TEXT(CV7,"#,##0.00"),"-","△")&amp;"】"))</f>
        <v>【60.41】</v>
      </c>
      <c r="CW6" s="35">
        <f>IF(CW7="",NA(),CW7)</f>
        <v>83.19</v>
      </c>
      <c r="CX6" s="35">
        <f t="shared" ref="CX6:DF6" si="11">IF(CX7="",NA(),CX7)</f>
        <v>83.49</v>
      </c>
      <c r="CY6" s="35">
        <f t="shared" si="11"/>
        <v>82.51</v>
      </c>
      <c r="CZ6" s="35">
        <f t="shared" si="11"/>
        <v>84.06</v>
      </c>
      <c r="DA6" s="35">
        <f t="shared" si="11"/>
        <v>85.61</v>
      </c>
      <c r="DB6" s="35">
        <f t="shared" si="11"/>
        <v>89.76</v>
      </c>
      <c r="DC6" s="35">
        <f t="shared" si="11"/>
        <v>89.45</v>
      </c>
      <c r="DD6" s="35">
        <f t="shared" si="11"/>
        <v>89.5</v>
      </c>
      <c r="DE6" s="35">
        <f t="shared" si="11"/>
        <v>89.52</v>
      </c>
      <c r="DF6" s="35">
        <f t="shared" si="11"/>
        <v>89.17</v>
      </c>
      <c r="DG6" s="34" t="str">
        <f>IF(DG7="","",IF(DG7="-","【-】","【"&amp;SUBSTITUTE(TEXT(DG7,"#,##0.00"),"-","△")&amp;"】"))</f>
        <v>【89.93】</v>
      </c>
      <c r="DH6" s="35">
        <f>IF(DH7="",NA(),DH7)</f>
        <v>43.91</v>
      </c>
      <c r="DI6" s="35">
        <f t="shared" ref="DI6:DQ6" si="12">IF(DI7="",NA(),DI7)</f>
        <v>43.25</v>
      </c>
      <c r="DJ6" s="35">
        <f t="shared" si="12"/>
        <v>42.26</v>
      </c>
      <c r="DK6" s="35">
        <f t="shared" si="12"/>
        <v>43.38</v>
      </c>
      <c r="DL6" s="35">
        <f t="shared" si="12"/>
        <v>44.45</v>
      </c>
      <c r="DM6" s="35">
        <f t="shared" si="12"/>
        <v>41.12</v>
      </c>
      <c r="DN6" s="35">
        <f t="shared" si="12"/>
        <v>44.91</v>
      </c>
      <c r="DO6" s="35">
        <f t="shared" si="12"/>
        <v>45.89</v>
      </c>
      <c r="DP6" s="35">
        <f t="shared" si="12"/>
        <v>46.58</v>
      </c>
      <c r="DQ6" s="35">
        <f t="shared" si="12"/>
        <v>46.99</v>
      </c>
      <c r="DR6" s="34" t="str">
        <f>IF(DR7="","",IF(DR7="-","【-】","【"&amp;SUBSTITUTE(TEXT(DR7,"#,##0.00"),"-","△")&amp;"】"))</f>
        <v>【48.12】</v>
      </c>
      <c r="DS6" s="35">
        <f>IF(DS7="",NA(),DS7)</f>
        <v>23.08</v>
      </c>
      <c r="DT6" s="35">
        <f t="shared" ref="DT6:EB6" si="13">IF(DT7="",NA(),DT7)</f>
        <v>24.99</v>
      </c>
      <c r="DU6" s="35">
        <f t="shared" si="13"/>
        <v>27.07</v>
      </c>
      <c r="DV6" s="35">
        <f t="shared" si="13"/>
        <v>30.26</v>
      </c>
      <c r="DW6" s="35">
        <f t="shared" si="13"/>
        <v>30.84</v>
      </c>
      <c r="DX6" s="35">
        <f t="shared" si="13"/>
        <v>10.9</v>
      </c>
      <c r="DY6" s="35">
        <f t="shared" si="13"/>
        <v>12.03</v>
      </c>
      <c r="DZ6" s="35">
        <f t="shared" si="13"/>
        <v>13.14</v>
      </c>
      <c r="EA6" s="35">
        <f t="shared" si="13"/>
        <v>14.45</v>
      </c>
      <c r="EB6" s="35">
        <f t="shared" si="13"/>
        <v>15.83</v>
      </c>
      <c r="EC6" s="34" t="str">
        <f>IF(EC7="","",IF(EC7="-","【-】","【"&amp;SUBSTITUTE(TEXT(EC7,"#,##0.00"),"-","△")&amp;"】"))</f>
        <v>【15.89】</v>
      </c>
      <c r="ED6" s="35">
        <f>IF(ED7="",NA(),ED7)</f>
        <v>1.33</v>
      </c>
      <c r="EE6" s="35">
        <f t="shared" ref="EE6:EM6" si="14">IF(EE7="",NA(),EE7)</f>
        <v>1.17</v>
      </c>
      <c r="EF6" s="35">
        <f t="shared" si="14"/>
        <v>1.46</v>
      </c>
      <c r="EG6" s="35">
        <f t="shared" si="14"/>
        <v>1.1100000000000001</v>
      </c>
      <c r="EH6" s="35">
        <f t="shared" si="14"/>
        <v>1.05</v>
      </c>
      <c r="EI6" s="35">
        <f t="shared" si="14"/>
        <v>0.85</v>
      </c>
      <c r="EJ6" s="35">
        <f t="shared" si="14"/>
        <v>0.75</v>
      </c>
      <c r="EK6" s="35">
        <f t="shared" si="14"/>
        <v>0.95</v>
      </c>
      <c r="EL6" s="35">
        <f t="shared" si="14"/>
        <v>0.74</v>
      </c>
      <c r="EM6" s="35">
        <f t="shared" si="14"/>
        <v>0.74</v>
      </c>
      <c r="EN6" s="34" t="str">
        <f>IF(EN7="","",IF(EN7="-","【-】","【"&amp;SUBSTITUTE(TEXT(EN7,"#,##0.00"),"-","△")&amp;"】"))</f>
        <v>【0.69】</v>
      </c>
    </row>
    <row r="7" spans="1:144" s="36" customFormat="1" x14ac:dyDescent="0.15">
      <c r="A7" s="28"/>
      <c r="B7" s="37">
        <v>2017</v>
      </c>
      <c r="C7" s="37">
        <v>122068</v>
      </c>
      <c r="D7" s="37">
        <v>46</v>
      </c>
      <c r="E7" s="37">
        <v>1</v>
      </c>
      <c r="F7" s="37">
        <v>0</v>
      </c>
      <c r="G7" s="37">
        <v>1</v>
      </c>
      <c r="H7" s="37" t="s">
        <v>105</v>
      </c>
      <c r="I7" s="37" t="s">
        <v>106</v>
      </c>
      <c r="J7" s="37" t="s">
        <v>107</v>
      </c>
      <c r="K7" s="37" t="s">
        <v>108</v>
      </c>
      <c r="L7" s="37" t="s">
        <v>109</v>
      </c>
      <c r="M7" s="37" t="s">
        <v>110</v>
      </c>
      <c r="N7" s="38" t="s">
        <v>111</v>
      </c>
      <c r="O7" s="38">
        <v>67.39</v>
      </c>
      <c r="P7" s="38">
        <v>99.73</v>
      </c>
      <c r="Q7" s="38">
        <v>4212</v>
      </c>
      <c r="R7" s="38">
        <v>135174</v>
      </c>
      <c r="S7" s="38">
        <v>138.94999999999999</v>
      </c>
      <c r="T7" s="38">
        <v>972.82</v>
      </c>
      <c r="U7" s="38">
        <v>134584</v>
      </c>
      <c r="V7" s="38">
        <v>138.94999999999999</v>
      </c>
      <c r="W7" s="38">
        <v>968.58</v>
      </c>
      <c r="X7" s="38">
        <v>105.19</v>
      </c>
      <c r="Y7" s="38">
        <v>111.57</v>
      </c>
      <c r="Z7" s="38">
        <v>112.55</v>
      </c>
      <c r="AA7" s="38">
        <v>111.08</v>
      </c>
      <c r="AB7" s="38">
        <v>112</v>
      </c>
      <c r="AC7" s="38">
        <v>108.44</v>
      </c>
      <c r="AD7" s="38">
        <v>113.11</v>
      </c>
      <c r="AE7" s="38">
        <v>114</v>
      </c>
      <c r="AF7" s="38">
        <v>114</v>
      </c>
      <c r="AG7" s="38">
        <v>113.68</v>
      </c>
      <c r="AH7" s="38">
        <v>113.39</v>
      </c>
      <c r="AI7" s="38">
        <v>0</v>
      </c>
      <c r="AJ7" s="38">
        <v>0</v>
      </c>
      <c r="AK7" s="38">
        <v>0</v>
      </c>
      <c r="AL7" s="38">
        <v>0</v>
      </c>
      <c r="AM7" s="38">
        <v>0</v>
      </c>
      <c r="AN7" s="38">
        <v>0.81</v>
      </c>
      <c r="AO7" s="38">
        <v>0</v>
      </c>
      <c r="AP7" s="38">
        <v>0.03</v>
      </c>
      <c r="AQ7" s="38">
        <v>0.23</v>
      </c>
      <c r="AR7" s="38">
        <v>0.03</v>
      </c>
      <c r="AS7" s="38">
        <v>0.85</v>
      </c>
      <c r="AT7" s="38">
        <v>396.36</v>
      </c>
      <c r="AU7" s="38">
        <v>155.47</v>
      </c>
      <c r="AV7" s="38">
        <v>194.77</v>
      </c>
      <c r="AW7" s="38">
        <v>219.76</v>
      </c>
      <c r="AX7" s="38">
        <v>226.84</v>
      </c>
      <c r="AY7" s="38">
        <v>648.09</v>
      </c>
      <c r="AZ7" s="38">
        <v>344.19</v>
      </c>
      <c r="BA7" s="38">
        <v>352.05</v>
      </c>
      <c r="BB7" s="38">
        <v>349.04</v>
      </c>
      <c r="BC7" s="38">
        <v>337.49</v>
      </c>
      <c r="BD7" s="38">
        <v>264.33999999999997</v>
      </c>
      <c r="BE7" s="38">
        <v>217.6</v>
      </c>
      <c r="BF7" s="38">
        <v>261.14999999999998</v>
      </c>
      <c r="BG7" s="38">
        <v>261.20999999999998</v>
      </c>
      <c r="BH7" s="38">
        <v>258.72000000000003</v>
      </c>
      <c r="BI7" s="38">
        <v>253.75</v>
      </c>
      <c r="BJ7" s="38">
        <v>253.86</v>
      </c>
      <c r="BK7" s="38">
        <v>252.09</v>
      </c>
      <c r="BL7" s="38">
        <v>250.76</v>
      </c>
      <c r="BM7" s="38">
        <v>254.54</v>
      </c>
      <c r="BN7" s="38">
        <v>265.92</v>
      </c>
      <c r="BO7" s="38">
        <v>274.27</v>
      </c>
      <c r="BP7" s="38">
        <v>95.73</v>
      </c>
      <c r="BQ7" s="38">
        <v>102.03</v>
      </c>
      <c r="BR7" s="38">
        <v>104.1</v>
      </c>
      <c r="BS7" s="38">
        <v>102.59</v>
      </c>
      <c r="BT7" s="38">
        <v>102.72</v>
      </c>
      <c r="BU7" s="38">
        <v>100.07</v>
      </c>
      <c r="BV7" s="38">
        <v>106.22</v>
      </c>
      <c r="BW7" s="38">
        <v>106.69</v>
      </c>
      <c r="BX7" s="38">
        <v>106.52</v>
      </c>
      <c r="BY7" s="38">
        <v>105.86</v>
      </c>
      <c r="BZ7" s="38">
        <v>104.36</v>
      </c>
      <c r="CA7" s="38">
        <v>253</v>
      </c>
      <c r="CB7" s="38">
        <v>236.98</v>
      </c>
      <c r="CC7" s="38">
        <v>233.08</v>
      </c>
      <c r="CD7" s="38">
        <v>236.02</v>
      </c>
      <c r="CE7" s="38">
        <v>235.9</v>
      </c>
      <c r="CF7" s="38">
        <v>164.93</v>
      </c>
      <c r="CG7" s="38">
        <v>155.22999999999999</v>
      </c>
      <c r="CH7" s="38">
        <v>154.91999999999999</v>
      </c>
      <c r="CI7" s="38">
        <v>155.80000000000001</v>
      </c>
      <c r="CJ7" s="38">
        <v>158.58000000000001</v>
      </c>
      <c r="CK7" s="38">
        <v>165.71</v>
      </c>
      <c r="CL7" s="38">
        <v>67.86</v>
      </c>
      <c r="CM7" s="38">
        <v>66.959999999999994</v>
      </c>
      <c r="CN7" s="38">
        <v>64.45</v>
      </c>
      <c r="CO7" s="38">
        <v>63.24</v>
      </c>
      <c r="CP7" s="38">
        <v>62.4</v>
      </c>
      <c r="CQ7" s="38">
        <v>62.45</v>
      </c>
      <c r="CR7" s="38">
        <v>62.12</v>
      </c>
      <c r="CS7" s="38">
        <v>62.26</v>
      </c>
      <c r="CT7" s="38">
        <v>62.1</v>
      </c>
      <c r="CU7" s="38">
        <v>62.38</v>
      </c>
      <c r="CV7" s="38">
        <v>60.41</v>
      </c>
      <c r="CW7" s="38">
        <v>83.19</v>
      </c>
      <c r="CX7" s="38">
        <v>83.49</v>
      </c>
      <c r="CY7" s="38">
        <v>82.51</v>
      </c>
      <c r="CZ7" s="38">
        <v>84.06</v>
      </c>
      <c r="DA7" s="38">
        <v>85.61</v>
      </c>
      <c r="DB7" s="38">
        <v>89.76</v>
      </c>
      <c r="DC7" s="38">
        <v>89.45</v>
      </c>
      <c r="DD7" s="38">
        <v>89.5</v>
      </c>
      <c r="DE7" s="38">
        <v>89.52</v>
      </c>
      <c r="DF7" s="38">
        <v>89.17</v>
      </c>
      <c r="DG7" s="38">
        <v>89.93</v>
      </c>
      <c r="DH7" s="38">
        <v>43.91</v>
      </c>
      <c r="DI7" s="38">
        <v>43.25</v>
      </c>
      <c r="DJ7" s="38">
        <v>42.26</v>
      </c>
      <c r="DK7" s="38">
        <v>43.38</v>
      </c>
      <c r="DL7" s="38">
        <v>44.45</v>
      </c>
      <c r="DM7" s="38">
        <v>41.12</v>
      </c>
      <c r="DN7" s="38">
        <v>44.91</v>
      </c>
      <c r="DO7" s="38">
        <v>45.89</v>
      </c>
      <c r="DP7" s="38">
        <v>46.58</v>
      </c>
      <c r="DQ7" s="38">
        <v>46.99</v>
      </c>
      <c r="DR7" s="38">
        <v>48.12</v>
      </c>
      <c r="DS7" s="38">
        <v>23.08</v>
      </c>
      <c r="DT7" s="38">
        <v>24.99</v>
      </c>
      <c r="DU7" s="38">
        <v>27.07</v>
      </c>
      <c r="DV7" s="38">
        <v>30.26</v>
      </c>
      <c r="DW7" s="38">
        <v>30.84</v>
      </c>
      <c r="DX7" s="38">
        <v>10.9</v>
      </c>
      <c r="DY7" s="38">
        <v>12.03</v>
      </c>
      <c r="DZ7" s="38">
        <v>13.14</v>
      </c>
      <c r="EA7" s="38">
        <v>14.45</v>
      </c>
      <c r="EB7" s="38">
        <v>15.83</v>
      </c>
      <c r="EC7" s="38">
        <v>15.89</v>
      </c>
      <c r="ED7" s="38">
        <v>1.33</v>
      </c>
      <c r="EE7" s="38">
        <v>1.17</v>
      </c>
      <c r="EF7" s="38">
        <v>1.46</v>
      </c>
      <c r="EG7" s="38">
        <v>1.1100000000000001</v>
      </c>
      <c r="EH7" s="38">
        <v>1.05</v>
      </c>
      <c r="EI7" s="38">
        <v>0.85</v>
      </c>
      <c r="EJ7" s="38">
        <v>0.75</v>
      </c>
      <c r="EK7" s="38">
        <v>0.95</v>
      </c>
      <c r="EL7" s="38">
        <v>0.74</v>
      </c>
      <c r="EM7" s="38">
        <v>0.74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2019-02-04T03:50:45Z</cp:lastPrinted>
  <dcterms:created xsi:type="dcterms:W3CDTF">2018-12-03T08:29:17Z</dcterms:created>
  <dcterms:modified xsi:type="dcterms:W3CDTF">2019-02-20T04:45:16Z</dcterms:modified>
  <cp:category/>
</cp:coreProperties>
</file>