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15345" windowHeight="436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P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<sst xmlns="http://schemas.openxmlformats.org/spreadsheetml/2006/main" count="235" uniqueCount="120">
  <si>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</si>
  <si>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</si>
  <si>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</si>
  <si>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</si>
  <si>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</si>
  <si>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</si>
  <si>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</si>
  <si>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</si>
  <si>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</si>
  <si>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</si>
  <si>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</si>
  <si>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</si>
  <si>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</si>
  <si>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</si>
  <si>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</si>
  <si>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</si>
  <si>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</si>
  <si>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</si>
  <si>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</si>
  <si>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</si>
  <si>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</si>
  <si>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</si>
  <si>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</si>
  <si>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</si>
  <si>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</si>
  <si>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</si>
  <si>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</si>
  <si>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</si>
  <si>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</si>
  <si>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</si>
  <si>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</si>
  <si>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</si>
  <si>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</si>
  <si>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</si>
  <si>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</si>
  <si>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</si>
  <si>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</si>
  <si>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</si>
  <si>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</si>
  <si>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</si>
  <si>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</si>
  <si>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</si>
  <si>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</si>
  <si>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</si>
  <si>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</si>
  <si>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</si>
  <si>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</si>
  <si>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</si>
  <si>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</si>
  <si>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</si>
  <si>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</si>
  <si>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</si>
  <si>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</si>
  <si>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</si>
  <si>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</si>
  <si>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</si>
  <si>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</si>
  <si>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</si>
  <si>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</si>
  <si>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</si>
  <si>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</si>
  <si>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</si>
  <si>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</si>
  <si>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</si>
  <si>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</si>
  <si>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</si>
  <si>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</si>
  <si>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</si>
  <si>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</si>
  <si>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</si>
  <si>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</si>
  <si>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</si>
  <si>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</si>
  <si>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</si>
  <si>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</si>
  <si>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</si>
  <si>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</si>
  <si>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</si>
  <si>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</si>
  <si>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</si>
  <si>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</si>
  <si>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</si>
  <si>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</si>
  <si>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</si>
  <si>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</si>
  <si>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</si>
  <si>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</si>
  <si>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</si>
  <si>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</si>
  <si>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</si>
  <si>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</si>
  <si>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</si>
  <si>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</si>
  <si>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</si>
  <si>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</si>
  <si>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</si>
  <si>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</si>
  <si>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</si>
  <si>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</si>
  <si>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</si>
  <si>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</si>
  <si>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</si>
  <si>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</si>
  <si>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</si>
  <si>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</si>
  <si>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長生郡市広域市町村圏組合（事業会計分）</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</si>
  <si>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</si>
  <si>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</si>
  <si>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</si>
  <si>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</si>
  <si>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</si>
  <si>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</si>
  <si>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</si>
  <si>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</si>
  <si>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</si>
  <si>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</si>
  <si>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安定した経営を図るためにも、経常費用の５割を占める受水費の削減が必要である。高額な給水原価の配水損失を防ぐため、類似団体平均を下回る有収率の向上が急務であり、漏水調査の計画的実施や老朽化した管路の更新工事を実施する予定である。
　また、配水量の減少から低迷する施設利用率を考慮し、建設改良工事を計画的、効率的に実施するため、ダウンサイジングを含めた水道施設の再構築が必要となっている。</t>
    <rPh sb="1" eb="3">
      <t>アンテイ</t>
    </rPh>
    <rPh sb="5" eb="7">
      <t>ケイエイ</t>
    </rPh>
    <rPh sb="8" eb="9">
      <t>ハカ</t>
    </rPh>
    <rPh sb="15" eb="17">
      <t>ケイジョウ</t>
    </rPh>
    <rPh sb="17" eb="19">
      <t>ヒヨウ</t>
    </rPh>
    <rPh sb="21" eb="22">
      <t>ワリ</t>
    </rPh>
    <rPh sb="23" eb="24">
      <t>シ</t>
    </rPh>
    <rPh sb="26" eb="28">
      <t>ジュスイ</t>
    </rPh>
    <rPh sb="28" eb="29">
      <t>ヒ</t>
    </rPh>
    <rPh sb="30" eb="32">
      <t>サクゲン</t>
    </rPh>
    <rPh sb="33" eb="35">
      <t>ヒツヨウ</t>
    </rPh>
    <rPh sb="39" eb="41">
      <t>コウガク</t>
    </rPh>
    <rPh sb="42" eb="44">
      <t>キュウスイ</t>
    </rPh>
    <rPh sb="44" eb="46">
      <t>ゲンカ</t>
    </rPh>
    <rPh sb="47" eb="49">
      <t>ハイスイ</t>
    </rPh>
    <rPh sb="49" eb="51">
      <t>ソンシツ</t>
    </rPh>
    <rPh sb="52" eb="53">
      <t>フセ</t>
    </rPh>
    <rPh sb="57" eb="59">
      <t>ルイジ</t>
    </rPh>
    <rPh sb="59" eb="61">
      <t>ダンタイ</t>
    </rPh>
    <rPh sb="61" eb="63">
      <t>ヘイキン</t>
    </rPh>
    <rPh sb="64" eb="66">
      <t>シタマワ</t>
    </rPh>
    <rPh sb="67" eb="70">
      <t>ユウシュウリツ</t>
    </rPh>
    <rPh sb="71" eb="73">
      <t>コウジョウ</t>
    </rPh>
    <rPh sb="74" eb="76">
      <t>キュウム</t>
    </rPh>
    <rPh sb="80" eb="82">
      <t>ロウスイ</t>
    </rPh>
    <rPh sb="82" eb="84">
      <t>チョウサ</t>
    </rPh>
    <rPh sb="85" eb="88">
      <t>ケイカクテキ</t>
    </rPh>
    <rPh sb="88" eb="90">
      <t>ジッシ</t>
    </rPh>
    <rPh sb="91" eb="94">
      <t>ロウキュウカ</t>
    </rPh>
    <rPh sb="96" eb="98">
      <t>カンロ</t>
    </rPh>
    <rPh sb="99" eb="101">
      <t>コウシン</t>
    </rPh>
    <rPh sb="101" eb="103">
      <t>コウジ</t>
    </rPh>
    <rPh sb="104" eb="106">
      <t>ジッシ</t>
    </rPh>
    <rPh sb="108" eb="110">
      <t>ヨテイ</t>
    </rPh>
    <rPh sb="119" eb="121">
      <t>ハイスイ</t>
    </rPh>
    <rPh sb="121" eb="122">
      <t>リョウ</t>
    </rPh>
    <rPh sb="123" eb="125">
      <t>ゲンショウ</t>
    </rPh>
    <rPh sb="127" eb="129">
      <t>テイメイ</t>
    </rPh>
    <rPh sb="131" eb="133">
      <t>シセツ</t>
    </rPh>
    <rPh sb="133" eb="135">
      <t>リヨウ</t>
    </rPh>
    <rPh sb="135" eb="136">
      <t>リツ</t>
    </rPh>
    <rPh sb="137" eb="139">
      <t>コウリョ</t>
    </rPh>
    <rPh sb="141" eb="143">
      <t>ケンセツ</t>
    </rPh>
    <rPh sb="143" eb="145">
      <t>カイリョウ</t>
    </rPh>
    <rPh sb="145" eb="147">
      <t>コウジ</t>
    </rPh>
    <rPh sb="148" eb="150">
      <t>ケイカク</t>
    </rPh>
    <rPh sb="150" eb="151">
      <t>テキ</t>
    </rPh>
    <rPh sb="152" eb="154">
      <t>コウリツ</t>
    </rPh>
    <rPh sb="154" eb="155">
      <t>テキ</t>
    </rPh>
    <rPh sb="156" eb="158">
      <t>ジッシ</t>
    </rPh>
    <rPh sb="172" eb="173">
      <t>フク</t>
    </rPh>
    <rPh sb="175" eb="177">
      <t>スイドウ</t>
    </rPh>
    <rPh sb="177" eb="179">
      <t>シセツ</t>
    </rPh>
    <rPh sb="180" eb="183">
      <t>サイコウチク</t>
    </rPh>
    <rPh sb="184" eb="186">
      <t>ヒツヨウ</t>
    </rPh>
    <phoneticPr fontId="4"/>
  </si>
  <si>
    <t>　昭和５５年に既設水道事業を統合して給水を開始したことから、老朽化した施設が多く存在しているため、有形固定資産減価償却率や管路経年化率が類似団体平均値を大きく上回っている。
　特に管路に関しては、現在石綿セメント管の更新事業を主要施策として実施しているが、既設水道事業時代に埋設された塩化ビニル管等の老朽化が進み、漏水事故等が多くみられることから、管路の耐震化に併せ老朽化した管路の更新工事を年間６．７km実施する予定である。
　また、浄水場などの水道施設についても既設水道事業時代の施設を修繕して使用しているため、大規模な改修工事が必要となっている。</t>
    <rPh sb="1" eb="3">
      <t>ショウワ</t>
    </rPh>
    <rPh sb="5" eb="6">
      <t>ネン</t>
    </rPh>
    <rPh sb="7" eb="9">
      <t>キセツ</t>
    </rPh>
    <rPh sb="9" eb="11">
      <t>スイドウ</t>
    </rPh>
    <rPh sb="11" eb="13">
      <t>ジギョウ</t>
    </rPh>
    <rPh sb="14" eb="16">
      <t>トウゴウ</t>
    </rPh>
    <rPh sb="18" eb="20">
      <t>キュウスイ</t>
    </rPh>
    <rPh sb="21" eb="23">
      <t>カイシ</t>
    </rPh>
    <rPh sb="30" eb="33">
      <t>ロウキュウカ</t>
    </rPh>
    <rPh sb="35" eb="37">
      <t>シセツ</t>
    </rPh>
    <rPh sb="38" eb="39">
      <t>オオ</t>
    </rPh>
    <rPh sb="40" eb="42">
      <t>ソンザイ</t>
    </rPh>
    <rPh sb="49" eb="51">
      <t>ユウケイ</t>
    </rPh>
    <rPh sb="51" eb="53">
      <t>コテイ</t>
    </rPh>
    <rPh sb="53" eb="55">
      <t>シサン</t>
    </rPh>
    <rPh sb="55" eb="57">
      <t>ゲンカ</t>
    </rPh>
    <rPh sb="57" eb="59">
      <t>ショウキャク</t>
    </rPh>
    <rPh sb="59" eb="60">
      <t>リツ</t>
    </rPh>
    <rPh sb="61" eb="63">
      <t>カンロ</t>
    </rPh>
    <rPh sb="63" eb="66">
      <t>ケイネンカ</t>
    </rPh>
    <rPh sb="66" eb="67">
      <t>リツ</t>
    </rPh>
    <rPh sb="68" eb="70">
      <t>ルイジ</t>
    </rPh>
    <rPh sb="70" eb="72">
      <t>ダンタイ</t>
    </rPh>
    <rPh sb="72" eb="75">
      <t>ヘイキンチ</t>
    </rPh>
    <rPh sb="76" eb="77">
      <t>オオ</t>
    </rPh>
    <rPh sb="79" eb="81">
      <t>ウワマワ</t>
    </rPh>
    <rPh sb="88" eb="89">
      <t>トク</t>
    </rPh>
    <rPh sb="90" eb="92">
      <t>カンロ</t>
    </rPh>
    <rPh sb="93" eb="94">
      <t>カン</t>
    </rPh>
    <rPh sb="98" eb="100">
      <t>ゲンザイ</t>
    </rPh>
    <rPh sb="100" eb="102">
      <t>セキメン</t>
    </rPh>
    <rPh sb="106" eb="107">
      <t>カン</t>
    </rPh>
    <rPh sb="108" eb="110">
      <t>コウシン</t>
    </rPh>
    <rPh sb="110" eb="112">
      <t>ジギョウ</t>
    </rPh>
    <rPh sb="113" eb="115">
      <t>シュヨウ</t>
    </rPh>
    <rPh sb="115" eb="117">
      <t>シサク</t>
    </rPh>
    <rPh sb="120" eb="122">
      <t>ジッシ</t>
    </rPh>
    <rPh sb="128" eb="130">
      <t>キセツ</t>
    </rPh>
    <rPh sb="130" eb="132">
      <t>スイドウ</t>
    </rPh>
    <rPh sb="132" eb="134">
      <t>ジギョウ</t>
    </rPh>
    <rPh sb="134" eb="136">
      <t>ジダイ</t>
    </rPh>
    <rPh sb="137" eb="139">
      <t>マイセツ</t>
    </rPh>
    <rPh sb="142" eb="144">
      <t>エンカ</t>
    </rPh>
    <rPh sb="147" eb="148">
      <t>カン</t>
    </rPh>
    <rPh sb="148" eb="149">
      <t>トウ</t>
    </rPh>
    <rPh sb="150" eb="153">
      <t>ロウキュウカ</t>
    </rPh>
    <rPh sb="154" eb="155">
      <t>スス</t>
    </rPh>
    <rPh sb="157" eb="159">
      <t>ロウスイ</t>
    </rPh>
    <rPh sb="159" eb="161">
      <t>ジコ</t>
    </rPh>
    <rPh sb="161" eb="162">
      <t>トウ</t>
    </rPh>
    <rPh sb="163" eb="164">
      <t>オオ</t>
    </rPh>
    <rPh sb="174" eb="176">
      <t>カンロ</t>
    </rPh>
    <rPh sb="177" eb="180">
      <t>タイシンカ</t>
    </rPh>
    <rPh sb="181" eb="182">
      <t>アワ</t>
    </rPh>
    <rPh sb="183" eb="186">
      <t>ロウキュウカ</t>
    </rPh>
    <rPh sb="188" eb="190">
      <t>カンロ</t>
    </rPh>
    <rPh sb="191" eb="193">
      <t>コウシン</t>
    </rPh>
    <rPh sb="193" eb="195">
      <t>コウジ</t>
    </rPh>
    <rPh sb="196" eb="198">
      <t>ネンカン</t>
    </rPh>
    <rPh sb="203" eb="205">
      <t>ジッシ</t>
    </rPh>
    <rPh sb="207" eb="209">
      <t>ヨテイ</t>
    </rPh>
    <rPh sb="218" eb="221">
      <t>ジョウスイジョウ</t>
    </rPh>
    <rPh sb="224" eb="226">
      <t>スイドウ</t>
    </rPh>
    <rPh sb="226" eb="228">
      <t>シセツ</t>
    </rPh>
    <rPh sb="233" eb="235">
      <t>キセツ</t>
    </rPh>
    <rPh sb="235" eb="237">
      <t>スイドウ</t>
    </rPh>
    <rPh sb="237" eb="239">
      <t>ジギョウ</t>
    </rPh>
    <rPh sb="239" eb="241">
      <t>ジダイ</t>
    </rPh>
    <rPh sb="242" eb="244">
      <t>シセツ</t>
    </rPh>
    <rPh sb="245" eb="247">
      <t>シュウゼン</t>
    </rPh>
    <rPh sb="249" eb="251">
      <t>シヨウ</t>
    </rPh>
    <rPh sb="258" eb="261">
      <t>ダイキボ</t>
    </rPh>
    <rPh sb="262" eb="264">
      <t>カイシュウ</t>
    </rPh>
    <rPh sb="264" eb="266">
      <t>コウジ</t>
    </rPh>
    <rPh sb="267" eb="269">
      <t>ヒツヨウ</t>
    </rPh>
    <phoneticPr fontId="4"/>
  </si>
  <si>
    <t>　行政区域内人口の減少や、節水機器等の普及により使用水量が落ち込んでいることから、給水収益は減少傾向にある。安定した収益が減少しているなか、千葉県、構成市町村からの高料金対策による補助金・負担金等により経常収支の均衡を保っていることから、経常収支比率は100％を大きく上回ることがない。
　また、既設水道を統合して給水を開始したことにより、老朽化した施設が多く存在しているため、建設改良事業に係る費用を企業債の借入に依存していることから、企業債残高対給水収益比率は類似団体平均値を大きく上回っている。
　地勢上、水源の確保を利根川水系の用水供給団体から受水することで補っているため、給水原価を供給単価で賄うことができず、料金回収率が８０％と低い状況となっている。併せて、給水区域に農村部を多く抱えていることから配水管布設延長に対し配水量が少なく、施設利用率が類似団体平均値を下回っているとともに、老朽化した配水管からの無効水量（漏水量）が多く、経営の効率性を損なうこととなっている。</t>
    <rPh sb="1" eb="3">
      <t>ギョウセイ</t>
    </rPh>
    <rPh sb="3" eb="6">
      <t>クイキナイ</t>
    </rPh>
    <rPh sb="6" eb="8">
      <t>ジンコウ</t>
    </rPh>
    <rPh sb="9" eb="11">
      <t>ゲンショウ</t>
    </rPh>
    <rPh sb="13" eb="15">
      <t>セッスイ</t>
    </rPh>
    <rPh sb="15" eb="17">
      <t>キキ</t>
    </rPh>
    <rPh sb="17" eb="18">
      <t>トウ</t>
    </rPh>
    <rPh sb="19" eb="21">
      <t>フキュウ</t>
    </rPh>
    <rPh sb="24" eb="26">
      <t>シヨウ</t>
    </rPh>
    <rPh sb="26" eb="28">
      <t>スイリョウ</t>
    </rPh>
    <rPh sb="29" eb="30">
      <t>オ</t>
    </rPh>
    <rPh sb="31" eb="32">
      <t>コ</t>
    </rPh>
    <rPh sb="41" eb="43">
      <t>キュウスイ</t>
    </rPh>
    <rPh sb="43" eb="45">
      <t>シュウエキ</t>
    </rPh>
    <rPh sb="46" eb="48">
      <t>ゲンショウ</t>
    </rPh>
    <rPh sb="48" eb="50">
      <t>ケイコウ</t>
    </rPh>
    <rPh sb="54" eb="56">
      <t>アンテイ</t>
    </rPh>
    <rPh sb="58" eb="60">
      <t>シュウエキ</t>
    </rPh>
    <rPh sb="61" eb="63">
      <t>ゲンショウ</t>
    </rPh>
    <rPh sb="70" eb="73">
      <t>チバケン</t>
    </rPh>
    <rPh sb="74" eb="76">
      <t>コウセイ</t>
    </rPh>
    <rPh sb="76" eb="79">
      <t>シチョウソン</t>
    </rPh>
    <rPh sb="82" eb="85">
      <t>コウリョウキン</t>
    </rPh>
    <rPh sb="85" eb="87">
      <t>タイサク</t>
    </rPh>
    <rPh sb="90" eb="93">
      <t>ホジョキン</t>
    </rPh>
    <rPh sb="94" eb="97">
      <t>フタンキン</t>
    </rPh>
    <rPh sb="97" eb="98">
      <t>トウ</t>
    </rPh>
    <rPh sb="101" eb="103">
      <t>ケイジョウ</t>
    </rPh>
    <rPh sb="103" eb="105">
      <t>シュウシ</t>
    </rPh>
    <rPh sb="106" eb="108">
      <t>キンコウ</t>
    </rPh>
    <rPh sb="109" eb="110">
      <t>タモ</t>
    </rPh>
    <rPh sb="119" eb="121">
      <t>ケイジョウ</t>
    </rPh>
    <rPh sb="121" eb="123">
      <t>シュウシ</t>
    </rPh>
    <rPh sb="123" eb="125">
      <t>ヒリツ</t>
    </rPh>
    <rPh sb="131" eb="132">
      <t>オオ</t>
    </rPh>
    <rPh sb="134" eb="136">
      <t>ウワマワ</t>
    </rPh>
    <rPh sb="148" eb="150">
      <t>キセツ</t>
    </rPh>
    <rPh sb="150" eb="152">
      <t>スイドウ</t>
    </rPh>
    <rPh sb="153" eb="155">
      <t>トウゴウ</t>
    </rPh>
    <rPh sb="157" eb="159">
      <t>キュウスイ</t>
    </rPh>
    <rPh sb="160" eb="162">
      <t>カイシ</t>
    </rPh>
    <rPh sb="170" eb="173">
      <t>ロウキュウカ</t>
    </rPh>
    <rPh sb="175" eb="177">
      <t>シセツ</t>
    </rPh>
    <rPh sb="178" eb="179">
      <t>オオ</t>
    </rPh>
    <rPh sb="180" eb="182">
      <t>ソンザイ</t>
    </rPh>
    <rPh sb="189" eb="191">
      <t>ケンセツ</t>
    </rPh>
    <rPh sb="191" eb="193">
      <t>カイリョウ</t>
    </rPh>
    <rPh sb="193" eb="195">
      <t>ジギョウ</t>
    </rPh>
    <rPh sb="196" eb="197">
      <t>カカ</t>
    </rPh>
    <rPh sb="198" eb="200">
      <t>ヒヨウ</t>
    </rPh>
    <rPh sb="201" eb="203">
      <t>キギョウ</t>
    </rPh>
    <rPh sb="203" eb="204">
      <t>サイ</t>
    </rPh>
    <rPh sb="205" eb="207">
      <t>カリイレ</t>
    </rPh>
    <rPh sb="208" eb="210">
      <t>イゾン</t>
    </rPh>
    <rPh sb="219" eb="221">
      <t>キギョウ</t>
    </rPh>
    <rPh sb="221" eb="222">
      <t>サイ</t>
    </rPh>
    <rPh sb="222" eb="224">
      <t>ザンダカ</t>
    </rPh>
    <rPh sb="224" eb="225">
      <t>タイ</t>
    </rPh>
    <rPh sb="225" eb="227">
      <t>キュウスイ</t>
    </rPh>
    <rPh sb="227" eb="229">
      <t>シュウエキ</t>
    </rPh>
    <rPh sb="229" eb="231">
      <t>ヒリツ</t>
    </rPh>
    <rPh sb="232" eb="234">
      <t>ルイジ</t>
    </rPh>
    <rPh sb="234" eb="236">
      <t>ダンタイ</t>
    </rPh>
    <rPh sb="236" eb="239">
      <t>ヘイキンチ</t>
    </rPh>
    <rPh sb="240" eb="241">
      <t>オオ</t>
    </rPh>
    <rPh sb="243" eb="245">
      <t>ウワマワ</t>
    </rPh>
    <rPh sb="252" eb="254">
      <t>チセイ</t>
    </rPh>
    <rPh sb="254" eb="255">
      <t>ジョウ</t>
    </rPh>
    <rPh sb="256" eb="258">
      <t>スイゲン</t>
    </rPh>
    <rPh sb="259" eb="261">
      <t>カクホ</t>
    </rPh>
    <rPh sb="262" eb="264">
      <t>トネ</t>
    </rPh>
    <rPh sb="264" eb="265">
      <t>ガワ</t>
    </rPh>
    <rPh sb="265" eb="267">
      <t>スイケイ</t>
    </rPh>
    <rPh sb="268" eb="270">
      <t>ヨウスイ</t>
    </rPh>
    <rPh sb="270" eb="272">
      <t>キョウキュウ</t>
    </rPh>
    <rPh sb="272" eb="274">
      <t>ダンタイ</t>
    </rPh>
    <rPh sb="276" eb="278">
      <t>ジュスイ</t>
    </rPh>
    <rPh sb="283" eb="284">
      <t>オギナ</t>
    </rPh>
    <rPh sb="291" eb="293">
      <t>キュウスイ</t>
    </rPh>
    <rPh sb="293" eb="295">
      <t>ゲンカ</t>
    </rPh>
    <rPh sb="296" eb="298">
      <t>キョウキュウ</t>
    </rPh>
    <rPh sb="298" eb="300">
      <t>タンカ</t>
    </rPh>
    <rPh sb="301" eb="302">
      <t>マカナ</t>
    </rPh>
    <rPh sb="310" eb="312">
      <t>リョウキン</t>
    </rPh>
    <rPh sb="312" eb="314">
      <t>カイシュウ</t>
    </rPh>
    <rPh sb="314" eb="315">
      <t>リツ</t>
    </rPh>
    <rPh sb="320" eb="321">
      <t>ヒク</t>
    </rPh>
    <rPh sb="322" eb="324">
      <t>ジョウキョウ</t>
    </rPh>
    <rPh sb="331" eb="332">
      <t>アワ</t>
    </rPh>
    <rPh sb="335" eb="337">
      <t>キュウスイ</t>
    </rPh>
    <rPh sb="337" eb="339">
      <t>クイキ</t>
    </rPh>
    <rPh sb="340" eb="342">
      <t>ノウソン</t>
    </rPh>
    <rPh sb="342" eb="343">
      <t>ブ</t>
    </rPh>
    <rPh sb="344" eb="345">
      <t>オオ</t>
    </rPh>
    <rPh sb="346" eb="347">
      <t>カカ</t>
    </rPh>
    <rPh sb="355" eb="358">
      <t>ハイスイカン</t>
    </rPh>
    <rPh sb="358" eb="360">
      <t>フセツ</t>
    </rPh>
    <rPh sb="360" eb="362">
      <t>エンチョウ</t>
    </rPh>
    <rPh sb="363" eb="364">
      <t>タイ</t>
    </rPh>
    <rPh sb="365" eb="367">
      <t>ハイスイ</t>
    </rPh>
    <rPh sb="367" eb="368">
      <t>リョウ</t>
    </rPh>
    <rPh sb="369" eb="370">
      <t>スク</t>
    </rPh>
    <rPh sb="373" eb="375">
      <t>シセツ</t>
    </rPh>
    <rPh sb="375" eb="377">
      <t>リヨウ</t>
    </rPh>
    <rPh sb="377" eb="378">
      <t>リツ</t>
    </rPh>
    <rPh sb="379" eb="381">
      <t>ルイジ</t>
    </rPh>
    <rPh sb="381" eb="383">
      <t>ダンタイ</t>
    </rPh>
    <rPh sb="383" eb="386">
      <t>ヘイキンチ</t>
    </rPh>
    <rPh sb="387" eb="389">
      <t>シタマワ</t>
    </rPh>
    <rPh sb="398" eb="401">
      <t>ロウキュウカ</t>
    </rPh>
    <rPh sb="403" eb="406">
      <t>ハイスイカン</t>
    </rPh>
    <rPh sb="409" eb="411">
      <t>ムコウ</t>
    </rPh>
    <rPh sb="411" eb="413">
      <t>スイリョウ</t>
    </rPh>
    <rPh sb="414" eb="416">
      <t>ロウスイ</t>
    </rPh>
    <rPh sb="416" eb="417">
      <t>リョウ</t>
    </rPh>
    <rPh sb="419" eb="420">
      <t>オオ</t>
    </rPh>
    <rPh sb="422" eb="424">
      <t>ケイエイ</t>
    </rPh>
    <rPh sb="425" eb="428">
      <t>コウリツセイ</t>
    </rPh>
    <rPh sb="429" eb="430">
      <t>ソコ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</si>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</sst>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22" fillId="0" borderId="0" xfId="1" applyFont="1" applyBorder="1" applyAlignment="1">
      <alignment horizontal="left"/>
    </xf>
    <xf numFmtId="0" fontId="22"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0.53</c:v>
                </c:pt>
                <c:pt idx="2">
                  <c:v>0.55000000000000004</c:v>
                </c:pt>
                <c:pt idx="3">
                  <c:v>0.4</c:v>
                </c:pt>
                <c:pt idx="4">
                  <c:v>0.36</c:v>
                </c:pt>
              </c:numCache>
            </c:numRef>
          </c:val>
          <c:extLst>
            <c:ext xmlns:c16="http://schemas.microsoft.com/office/drawing/2014/chart" uri="{C3380CC4-5D6E-409C-BE32-E72D297353CC}">
              <c16:uniqueId val="{00000000-8310-4228-AF56-8D842C8F04FA}"/>
            </c:ext>
          </c:extLst>
        </c:ser>
        <c:dLbls>
          <c:showLegendKey val="0"/>
          <c:showVal val="0"/>
          <c:showCatName val="0"/>
          <c:showSerName val="0"/>
          <c:showPercent val="0"/>
          <c:showBubbleSize val="0"/>
        </c:dLbls>
        <c:gapWidth val="150"/>
        <c:axId val="100092160"/>
        <c:axId val="1001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8310-4228-AF56-8D842C8F04FA}"/>
            </c:ext>
          </c:extLst>
        </c:ser>
        <c:dLbls>
          <c:showLegendKey val="0"/>
          <c:showVal val="0"/>
          <c:showCatName val="0"/>
          <c:showSerName val="0"/>
          <c:showPercent val="0"/>
          <c:showBubbleSize val="0"/>
        </c:dLbls>
        <c:marker val="1"/>
        <c:smooth val="0"/>
        <c:axId val="100092160"/>
        <c:axId val="100123008"/>
      </c:lineChart>
      <c:dateAx>
        <c:axId val="100092160"/>
        <c:scaling>
          <c:orientation val="minMax"/>
        </c:scaling>
        <c:delete val="1"/>
        <c:axPos val="b"/>
        <c:numFmt formatCode="ge" sourceLinked="1"/>
        <c:majorTickMark val="none"/>
        <c:minorTickMark val="none"/>
        <c:tickLblPos val="none"/>
        <c:crossAx val="100123008"/>
        <c:crosses val="autoZero"/>
        <c:auto val="1"/>
        <c:lblOffset val="100"/>
        <c:baseTimeUnit val="years"/>
      </c:dateAx>
      <c:valAx>
        <c:axId val="100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50.61</c:v>
                </c:pt>
                <c:pt idx="1">
                  <c:v>49.94</c:v>
                </c:pt>
                <c:pt idx="2">
                  <c:v>49.38</c:v>
                </c:pt>
                <c:pt idx="3">
                  <c:v>48.8</c:v>
                </c:pt>
                <c:pt idx="4">
                  <c:v>48.75</c:v>
                </c:pt>
              </c:numCache>
            </c:numRef>
          </c:val>
          <c:extLst>
            <c:ext xmlns:c16="http://schemas.microsoft.com/office/drawing/2014/chart" uri="{C3380CC4-5D6E-409C-BE32-E72D297353CC}">
              <c16:uniqueId val="{00000000-4059-4F2E-8B54-F3A67C5F67E9}"/>
            </c:ext>
          </c:extLst>
        </c:ser>
        <c:dLbls>
          <c:showLegendKey val="0"/>
          <c:showVal val="0"/>
          <c:showCatName val="0"/>
          <c:showSerName val="0"/>
          <c:showPercent val="0"/>
          <c:showBubbleSize val="0"/>
        </c:dLbls>
        <c:gapWidth val="150"/>
        <c:axId val="146472320"/>
        <c:axId val="148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4059-4F2E-8B54-F3A67C5F67E9}"/>
            </c:ext>
          </c:extLst>
        </c:ser>
        <c:dLbls>
          <c:showLegendKey val="0"/>
          <c:showVal val="0"/>
          <c:showCatName val="0"/>
          <c:showSerName val="0"/>
          <c:showPercent val="0"/>
          <c:showBubbleSize val="0"/>
        </c:dLbls>
        <c:marker val="1"/>
        <c:smooth val="0"/>
        <c:axId val="146472320"/>
        <c:axId val="148456960"/>
      </c:lineChart>
      <c:dateAx>
        <c:axId val="146472320"/>
        <c:scaling>
          <c:orientation val="minMax"/>
        </c:scaling>
        <c:delete val="1"/>
        <c:axPos val="b"/>
        <c:numFmt formatCode="ge" sourceLinked="1"/>
        <c:majorTickMark val="none"/>
        <c:minorTickMark val="none"/>
        <c:tickLblPos val="none"/>
        <c:crossAx val="148456960"/>
        <c:crosses val="autoZero"/>
        <c:auto val="1"/>
        <c:lblOffset val="100"/>
        <c:baseTimeUnit val="years"/>
      </c:dateAx>
      <c:valAx>
        <c:axId val="148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87.67</c:v>
                </c:pt>
                <c:pt idx="1">
                  <c:v>87.92</c:v>
                </c:pt>
                <c:pt idx="2">
                  <c:v>86.98</c:v>
                </c:pt>
                <c:pt idx="3">
                  <c:v>86.82</c:v>
                </c:pt>
                <c:pt idx="4">
                  <c:v>86.65</c:v>
                </c:pt>
              </c:numCache>
            </c:numRef>
          </c:val>
          <c:extLst>
            <c:ext xmlns:c16="http://schemas.microsoft.com/office/drawing/2014/chart" uri="{C3380CC4-5D6E-409C-BE32-E72D297353CC}">
              <c16:uniqueId val="{00000000-7623-4451-BA93-1CA863762D18}"/>
            </c:ext>
          </c:extLst>
        </c:ser>
        <c:dLbls>
          <c:showLegendKey val="0"/>
          <c:showVal val="0"/>
          <c:showCatName val="0"/>
          <c:showSerName val="0"/>
          <c:showPercent val="0"/>
          <c:showBubbleSize val="0"/>
        </c:dLbls>
        <c:gapWidth val="150"/>
        <c:axId val="148478976"/>
        <c:axId val="1484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7623-4451-BA93-1CA863762D18}"/>
            </c:ext>
          </c:extLst>
        </c:ser>
        <c:dLbls>
          <c:showLegendKey val="0"/>
          <c:showVal val="0"/>
          <c:showCatName val="0"/>
          <c:showSerName val="0"/>
          <c:showPercent val="0"/>
          <c:showBubbleSize val="0"/>
        </c:dLbls>
        <c:marker val="1"/>
        <c:smooth val="0"/>
        <c:axId val="148478976"/>
        <c:axId val="148489344"/>
      </c:lineChart>
      <c:dateAx>
        <c:axId val="148478976"/>
        <c:scaling>
          <c:orientation val="minMax"/>
        </c:scaling>
        <c:delete val="1"/>
        <c:axPos val="b"/>
        <c:numFmt formatCode="ge" sourceLinked="1"/>
        <c:majorTickMark val="none"/>
        <c:minorTickMark val="none"/>
        <c:tickLblPos val="none"/>
        <c:crossAx val="148489344"/>
        <c:crosses val="autoZero"/>
        <c:auto val="1"/>
        <c:lblOffset val="100"/>
        <c:baseTimeUnit val="years"/>
      </c:dateAx>
      <c:valAx>
        <c:axId val="148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99.54</c:v>
                </c:pt>
                <c:pt idx="1">
                  <c:v>100.18</c:v>
                </c:pt>
                <c:pt idx="2">
                  <c:v>100.32</c:v>
                </c:pt>
                <c:pt idx="3">
                  <c:v>100.54</c:v>
                </c:pt>
                <c:pt idx="4">
                  <c:v>100.5</c:v>
                </c:pt>
              </c:numCache>
            </c:numRef>
          </c:val>
          <c:extLst>
            <c:ext xmlns:c16="http://schemas.microsoft.com/office/drawing/2014/chart" uri="{C3380CC4-5D6E-409C-BE32-E72D297353CC}">
              <c16:uniqueId val="{00000000-5E14-4D7A-B18C-70473F15D803}"/>
            </c:ext>
          </c:extLst>
        </c:ser>
        <c:dLbls>
          <c:showLegendKey val="0"/>
          <c:showVal val="0"/>
          <c:showCatName val="0"/>
          <c:showSerName val="0"/>
          <c:showPercent val="0"/>
          <c:showBubbleSize val="0"/>
        </c:dLbls>
        <c:gapWidth val="150"/>
        <c:axId val="100145024"/>
        <c:axId val="100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5E14-4D7A-B18C-70473F15D803}"/>
            </c:ext>
          </c:extLst>
        </c:ser>
        <c:dLbls>
          <c:showLegendKey val="0"/>
          <c:showVal val="0"/>
          <c:showCatName val="0"/>
          <c:showSerName val="0"/>
          <c:showPercent val="0"/>
          <c:showBubbleSize val="0"/>
        </c:dLbls>
        <c:marker val="1"/>
        <c:smooth val="0"/>
        <c:axId val="100145024"/>
        <c:axId val="100155392"/>
      </c:lineChart>
      <c:dateAx>
        <c:axId val="100145024"/>
        <c:scaling>
          <c:orientation val="minMax"/>
        </c:scaling>
        <c:delete val="1"/>
        <c:axPos val="b"/>
        <c:numFmt formatCode="ge" sourceLinked="1"/>
        <c:majorTickMark val="none"/>
        <c:minorTickMark val="none"/>
        <c:tickLblPos val="none"/>
        <c:crossAx val="100155392"/>
        <c:crosses val="autoZero"/>
        <c:auto val="1"/>
        <c:lblOffset val="100"/>
        <c:baseTimeUnit val="years"/>
      </c:dateAx>
      <c:valAx>
        <c:axId val="1001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43.91</c:v>
                </c:pt>
                <c:pt idx="1">
                  <c:v>44.72</c:v>
                </c:pt>
                <c:pt idx="2">
                  <c:v>46.34</c:v>
                </c:pt>
                <c:pt idx="3">
                  <c:v>47.33</c:v>
                </c:pt>
                <c:pt idx="4">
                  <c:v>48.3</c:v>
                </c:pt>
              </c:numCache>
            </c:numRef>
          </c:val>
          <c:extLst>
            <c:ext xmlns:c16="http://schemas.microsoft.com/office/drawing/2014/chart" uri="{C3380CC4-5D6E-409C-BE32-E72D297353CC}">
              <c16:uniqueId val="{00000000-2BFA-453D-ADEF-5D9D97E086A1}"/>
            </c:ext>
          </c:extLst>
        </c:ser>
        <c:dLbls>
          <c:showLegendKey val="0"/>
          <c:showVal val="0"/>
          <c:showCatName val="0"/>
          <c:showSerName val="0"/>
          <c:showPercent val="0"/>
          <c:showBubbleSize val="0"/>
        </c:dLbls>
        <c:gapWidth val="150"/>
        <c:axId val="100218368"/>
        <c:axId val="1002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2BFA-453D-ADEF-5D9D97E086A1}"/>
            </c:ext>
          </c:extLst>
        </c:ser>
        <c:dLbls>
          <c:showLegendKey val="0"/>
          <c:showVal val="0"/>
          <c:showCatName val="0"/>
          <c:showSerName val="0"/>
          <c:showPercent val="0"/>
          <c:showBubbleSize val="0"/>
        </c:dLbls>
        <c:marker val="1"/>
        <c:smooth val="0"/>
        <c:axId val="100218368"/>
        <c:axId val="100220288"/>
      </c:lineChart>
      <c:dateAx>
        <c:axId val="100218368"/>
        <c:scaling>
          <c:orientation val="minMax"/>
        </c:scaling>
        <c:delete val="1"/>
        <c:axPos val="b"/>
        <c:numFmt formatCode="ge" sourceLinked="1"/>
        <c:majorTickMark val="none"/>
        <c:minorTickMark val="none"/>
        <c:tickLblPos val="none"/>
        <c:crossAx val="100220288"/>
        <c:crosses val="autoZero"/>
        <c:auto val="1"/>
        <c:lblOffset val="100"/>
        <c:baseTimeUnit val="years"/>
      </c:dateAx>
      <c:valAx>
        <c:axId val="1002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29.3</c:v>
                </c:pt>
                <c:pt idx="1">
                  <c:v>28.81</c:v>
                </c:pt>
                <c:pt idx="2">
                  <c:v>28.27</c:v>
                </c:pt>
                <c:pt idx="3">
                  <c:v>27.85</c:v>
                </c:pt>
                <c:pt idx="4">
                  <c:v>27.85</c:v>
                </c:pt>
              </c:numCache>
            </c:numRef>
          </c:val>
          <c:extLst>
            <c:ext xmlns:c16="http://schemas.microsoft.com/office/drawing/2014/chart" uri="{C3380CC4-5D6E-409C-BE32-E72D297353CC}">
              <c16:uniqueId val="{00000000-B14D-48E6-BD1F-94A0BC8AC27A}"/>
            </c:ext>
          </c:extLst>
        </c:ser>
        <c:dLbls>
          <c:showLegendKey val="0"/>
          <c:showVal val="0"/>
          <c:showCatName val="0"/>
          <c:showSerName val="0"/>
          <c:showPercent val="0"/>
          <c:showBubbleSize val="0"/>
        </c:dLbls>
        <c:gapWidth val="150"/>
        <c:axId val="100234368"/>
        <c:axId val="10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B14D-48E6-BD1F-94A0BC8AC27A}"/>
            </c:ext>
          </c:extLst>
        </c:ser>
        <c:dLbls>
          <c:showLegendKey val="0"/>
          <c:showVal val="0"/>
          <c:showCatName val="0"/>
          <c:showSerName val="0"/>
          <c:showPercent val="0"/>
          <c:showBubbleSize val="0"/>
        </c:dLbls>
        <c:marker val="1"/>
        <c:smooth val="0"/>
        <c:axId val="100234368"/>
        <c:axId val="100236288"/>
      </c:lineChart>
      <c:dateAx>
        <c:axId val="100234368"/>
        <c:scaling>
          <c:orientation val="minMax"/>
        </c:scaling>
        <c:delete val="1"/>
        <c:axPos val="b"/>
        <c:numFmt formatCode="ge" sourceLinked="1"/>
        <c:majorTickMark val="none"/>
        <c:minorTickMark val="none"/>
        <c:tickLblPos val="none"/>
        <c:crossAx val="100236288"/>
        <c:crosses val="autoZero"/>
        <c:auto val="1"/>
        <c:lblOffset val="100"/>
        <c:baseTimeUnit val="years"/>
      </c:dateAx>
      <c:valAx>
        <c:axId val="10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0.65</c:v>
                </c:pt>
                <c:pt idx="1">
                  <c:v>0</c:v>
                </c:pt>
                <c:pt idx="2">
                  <c:v>0</c:v>
                </c:pt>
                <c:pt idx="3">
                  <c:v>0</c:v>
                </c:pt>
                <c:pt idx="4">
                  <c:v>0</c:v>
                </c:pt>
              </c:numCache>
            </c:numRef>
          </c:val>
          <c:extLst>
            <c:ext xmlns:c16="http://schemas.microsoft.com/office/drawing/2014/chart" uri="{C3380CC4-5D6E-409C-BE32-E72D297353CC}">
              <c16:uniqueId val="{00000000-A29D-4AC3-92BE-A7211B828EF4}"/>
            </c:ext>
          </c:extLst>
        </c:ser>
        <c:dLbls>
          <c:showLegendKey val="0"/>
          <c:showVal val="0"/>
          <c:showCatName val="0"/>
          <c:showSerName val="0"/>
          <c:showPercent val="0"/>
          <c:showBubbleSize val="0"/>
        </c:dLbls>
        <c:gapWidth val="150"/>
        <c:axId val="100287616"/>
        <c:axId val="1002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A29D-4AC3-92BE-A7211B828EF4}"/>
            </c:ext>
          </c:extLst>
        </c:ser>
        <c:dLbls>
          <c:showLegendKey val="0"/>
          <c:showVal val="0"/>
          <c:showCatName val="0"/>
          <c:showSerName val="0"/>
          <c:showPercent val="0"/>
          <c:showBubbleSize val="0"/>
        </c:dLbls>
        <c:marker val="1"/>
        <c:smooth val="0"/>
        <c:axId val="100287616"/>
        <c:axId val="100289536"/>
      </c:lineChart>
      <c:dateAx>
        <c:axId val="100287616"/>
        <c:scaling>
          <c:orientation val="minMax"/>
        </c:scaling>
        <c:delete val="1"/>
        <c:axPos val="b"/>
        <c:numFmt formatCode="ge" sourceLinked="1"/>
        <c:majorTickMark val="none"/>
        <c:minorTickMark val="none"/>
        <c:tickLblPos val="none"/>
        <c:crossAx val="100289536"/>
        <c:crosses val="autoZero"/>
        <c:auto val="1"/>
        <c:lblOffset val="100"/>
        <c:baseTimeUnit val="years"/>
      </c:dateAx>
      <c:valAx>
        <c:axId val="10028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779.1</c:v>
                </c:pt>
                <c:pt idx="1">
                  <c:v>1016.88</c:v>
                </c:pt>
                <c:pt idx="2">
                  <c:v>231.96</c:v>
                </c:pt>
                <c:pt idx="3">
                  <c:v>238.99</c:v>
                </c:pt>
                <c:pt idx="4">
                  <c:v>244.71</c:v>
                </c:pt>
              </c:numCache>
            </c:numRef>
          </c:val>
          <c:extLst>
            <c:ext xmlns:c16="http://schemas.microsoft.com/office/drawing/2014/chart" uri="{C3380CC4-5D6E-409C-BE32-E72D297353CC}">
              <c16:uniqueId val="{00000000-ADCC-447A-AB97-017C67877E9F}"/>
            </c:ext>
          </c:extLst>
        </c:ser>
        <c:dLbls>
          <c:showLegendKey val="0"/>
          <c:showVal val="0"/>
          <c:showCatName val="0"/>
          <c:showSerName val="0"/>
          <c:showPercent val="0"/>
          <c:showBubbleSize val="0"/>
        </c:dLbls>
        <c:gapWidth val="150"/>
        <c:axId val="100180736"/>
        <c:axId val="100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ADCC-447A-AB97-017C67877E9F}"/>
            </c:ext>
          </c:extLst>
        </c:ser>
        <c:dLbls>
          <c:showLegendKey val="0"/>
          <c:showVal val="0"/>
          <c:showCatName val="0"/>
          <c:showSerName val="0"/>
          <c:showPercent val="0"/>
          <c:showBubbleSize val="0"/>
        </c:dLbls>
        <c:marker val="1"/>
        <c:smooth val="0"/>
        <c:axId val="100180736"/>
        <c:axId val="100182656"/>
      </c:lineChart>
      <c:dateAx>
        <c:axId val="100180736"/>
        <c:scaling>
          <c:orientation val="minMax"/>
        </c:scaling>
        <c:delete val="1"/>
        <c:axPos val="b"/>
        <c:numFmt formatCode="ge" sourceLinked="1"/>
        <c:majorTickMark val="none"/>
        <c:minorTickMark val="none"/>
        <c:tickLblPos val="none"/>
        <c:crossAx val="100182656"/>
        <c:crosses val="autoZero"/>
        <c:auto val="1"/>
        <c:lblOffset val="100"/>
        <c:baseTimeUnit val="years"/>
      </c:dateAx>
      <c:valAx>
        <c:axId val="10018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311.2</c:v>
                </c:pt>
                <c:pt idx="1">
                  <c:v>313.55</c:v>
                </c:pt>
                <c:pt idx="2">
                  <c:v>321.91000000000003</c:v>
                </c:pt>
                <c:pt idx="3">
                  <c:v>323.52999999999997</c:v>
                </c:pt>
                <c:pt idx="4">
                  <c:v>324.82</c:v>
                </c:pt>
              </c:numCache>
            </c:numRef>
          </c:val>
          <c:extLst>
            <c:ext xmlns:c16="http://schemas.microsoft.com/office/drawing/2014/chart" uri="{C3380CC4-5D6E-409C-BE32-E72D297353CC}">
              <c16:uniqueId val="{00000000-99EC-4764-A4A7-641C602F518C}"/>
            </c:ext>
          </c:extLst>
        </c:ser>
        <c:dLbls>
          <c:showLegendKey val="0"/>
          <c:showVal val="0"/>
          <c:showCatName val="0"/>
          <c:showSerName val="0"/>
          <c:showPercent val="0"/>
          <c:showBubbleSize val="0"/>
        </c:dLbls>
        <c:gapWidth val="150"/>
        <c:axId val="100327808"/>
        <c:axId val="1003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99EC-4764-A4A7-641C602F518C}"/>
            </c:ext>
          </c:extLst>
        </c:ser>
        <c:dLbls>
          <c:showLegendKey val="0"/>
          <c:showVal val="0"/>
          <c:showCatName val="0"/>
          <c:showSerName val="0"/>
          <c:showPercent val="0"/>
          <c:showBubbleSize val="0"/>
        </c:dLbls>
        <c:marker val="1"/>
        <c:smooth val="0"/>
        <c:axId val="100327808"/>
        <c:axId val="100329728"/>
      </c:lineChart>
      <c:dateAx>
        <c:axId val="100327808"/>
        <c:scaling>
          <c:orientation val="minMax"/>
        </c:scaling>
        <c:delete val="1"/>
        <c:axPos val="b"/>
        <c:numFmt formatCode="ge" sourceLinked="1"/>
        <c:majorTickMark val="none"/>
        <c:minorTickMark val="none"/>
        <c:tickLblPos val="none"/>
        <c:crossAx val="100329728"/>
        <c:crosses val="autoZero"/>
        <c:auto val="1"/>
        <c:lblOffset val="100"/>
        <c:baseTimeUnit val="years"/>
      </c:dateAx>
      <c:valAx>
        <c:axId val="10032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80.459999999999994</c:v>
                </c:pt>
                <c:pt idx="1">
                  <c:v>79.95</c:v>
                </c:pt>
                <c:pt idx="2">
                  <c:v>80.16</c:v>
                </c:pt>
                <c:pt idx="3">
                  <c:v>80.17</c:v>
                </c:pt>
                <c:pt idx="4">
                  <c:v>80.3</c:v>
                </c:pt>
              </c:numCache>
            </c:numRef>
          </c:val>
          <c:extLst>
            <c:ext xmlns:c16="http://schemas.microsoft.com/office/drawing/2014/chart" uri="{C3380CC4-5D6E-409C-BE32-E72D297353CC}">
              <c16:uniqueId val="{00000000-079F-4632-883F-CE1A15B77174}"/>
            </c:ext>
          </c:extLst>
        </c:ser>
        <c:dLbls>
          <c:showLegendKey val="0"/>
          <c:showVal val="0"/>
          <c:showCatName val="0"/>
          <c:showSerName val="0"/>
          <c:showPercent val="0"/>
          <c:showBubbleSize val="0"/>
        </c:dLbls>
        <c:gapWidth val="150"/>
        <c:axId val="119263232"/>
        <c:axId val="11926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079F-4632-883F-CE1A15B77174}"/>
            </c:ext>
          </c:extLst>
        </c:ser>
        <c:dLbls>
          <c:showLegendKey val="0"/>
          <c:showVal val="0"/>
          <c:showCatName val="0"/>
          <c:showSerName val="0"/>
          <c:showPercent val="0"/>
          <c:showBubbleSize val="0"/>
        </c:dLbls>
        <c:marker val="1"/>
        <c:smooth val="0"/>
        <c:axId val="119263232"/>
        <c:axId val="119265152"/>
      </c:lineChart>
      <c:dateAx>
        <c:axId val="119263232"/>
        <c:scaling>
          <c:orientation val="minMax"/>
        </c:scaling>
        <c:delete val="1"/>
        <c:axPos val="b"/>
        <c:numFmt formatCode="ge" sourceLinked="1"/>
        <c:majorTickMark val="none"/>
        <c:minorTickMark val="none"/>
        <c:tickLblPos val="none"/>
        <c:crossAx val="119265152"/>
        <c:crosses val="autoZero"/>
        <c:auto val="1"/>
        <c:lblOffset val="100"/>
        <c:baseTimeUnit val="years"/>
      </c:dateAx>
      <c:valAx>
        <c:axId val="1192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278.62</c:v>
                </c:pt>
                <c:pt idx="1">
                  <c:v>279.89</c:v>
                </c:pt>
                <c:pt idx="2">
                  <c:v>278.18</c:v>
                </c:pt>
                <c:pt idx="3">
                  <c:v>277.38</c:v>
                </c:pt>
                <c:pt idx="4">
                  <c:v>276.97000000000003</c:v>
                </c:pt>
              </c:numCache>
            </c:numRef>
          </c:val>
          <c:extLst>
            <c:ext xmlns:c16="http://schemas.microsoft.com/office/drawing/2014/chart" uri="{C3380CC4-5D6E-409C-BE32-E72D297353CC}">
              <c16:uniqueId val="{00000000-E327-4F29-9544-E4518DFADD2D}"/>
            </c:ext>
          </c:extLst>
        </c:ser>
        <c:dLbls>
          <c:showLegendKey val="0"/>
          <c:showVal val="0"/>
          <c:showCatName val="0"/>
          <c:showSerName val="0"/>
          <c:showPercent val="0"/>
          <c:showBubbleSize val="0"/>
        </c:dLbls>
        <c:gapWidth val="150"/>
        <c:axId val="140209536"/>
        <c:axId val="1448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E327-4F29-9544-E4518DFADD2D}"/>
            </c:ext>
          </c:extLst>
        </c:ser>
        <c:dLbls>
          <c:showLegendKey val="0"/>
          <c:showVal val="0"/>
          <c:showCatName val="0"/>
          <c:showSerName val="0"/>
          <c:showPercent val="0"/>
          <c:showBubbleSize val="0"/>
        </c:dLbls>
        <c:marker val="1"/>
        <c:smooth val="0"/>
        <c:axId val="140209536"/>
        <c:axId val="144819712"/>
      </c:lineChart>
      <c:dateAx>
        <c:axId val="140209536"/>
        <c:scaling>
          <c:orientation val="minMax"/>
        </c:scaling>
        <c:delete val="1"/>
        <c:axPos val="b"/>
        <c:numFmt formatCode="ge" sourceLinked="1"/>
        <c:majorTickMark val="none"/>
        <c:minorTickMark val="none"/>
        <c:tickLblPos val="none"/>
        <c:crossAx val="144819712"/>
        <c:crosses val="autoZero"/>
        <c:auto val="1"/>
        <c:lblOffset val="100"/>
        <c:baseTimeUnit val="years"/>
      </c:dateAx>
      <c:valAx>
        <c:axId val="144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長生郡市広域市町村圏組合（事業会計分）</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55.33</v>
      </c>
      <c r="J10" s="68"/>
      <c r="K10" s="68"/>
      <c r="L10" s="68"/>
      <c r="M10" s="68"/>
      <c r="N10" s="68"/>
      <c r="O10" s="69"/>
      <c r="P10" s="70">
        <f>データ!$P$6</f>
        <v>95.1</v>
      </c>
      <c r="Q10" s="70"/>
      <c r="R10" s="70"/>
      <c r="S10" s="70"/>
      <c r="T10" s="70"/>
      <c r="U10" s="70"/>
      <c r="V10" s="70"/>
      <c r="W10" s="71">
        <f>データ!$Q$6</f>
        <v>3871</v>
      </c>
      <c r="X10" s="71"/>
      <c r="Y10" s="71"/>
      <c r="Z10" s="71"/>
      <c r="AA10" s="71"/>
      <c r="AB10" s="71"/>
      <c r="AC10" s="71"/>
      <c r="AD10" s="2"/>
      <c r="AE10" s="2"/>
      <c r="AF10" s="2"/>
      <c r="AG10" s="2"/>
      <c r="AH10" s="5"/>
      <c r="AI10" s="5"/>
      <c r="AJ10" s="5"/>
      <c r="AK10" s="5"/>
      <c r="AL10" s="71">
        <f>データ!$U$6</f>
        <v>144472</v>
      </c>
      <c r="AM10" s="71"/>
      <c r="AN10" s="71"/>
      <c r="AO10" s="71"/>
      <c r="AP10" s="71"/>
      <c r="AQ10" s="71"/>
      <c r="AR10" s="71"/>
      <c r="AS10" s="71"/>
      <c r="AT10" s="67">
        <f>データ!$V$6</f>
        <v>331.49</v>
      </c>
      <c r="AU10" s="68"/>
      <c r="AV10" s="68"/>
      <c r="AW10" s="68"/>
      <c r="AX10" s="68"/>
      <c r="AY10" s="68"/>
      <c r="AZ10" s="68"/>
      <c r="BA10" s="68"/>
      <c r="BB10" s="70">
        <f>データ!$W$6</f>
        <v>435.83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128821</v>
      </c>
      <c r="D6" s="34">
        <f t="shared" si="3"/>
        <v>46</v>
      </c>
      <c r="E6" s="34">
        <f t="shared" si="3"/>
        <v>1</v>
      </c>
      <c r="F6" s="34">
        <f t="shared" si="3"/>
        <v>0</v>
      </c>
      <c r="G6" s="34">
        <f t="shared" si="3"/>
        <v>1</v>
      </c>
      <c r="H6" s="34" t="str">
        <f t="shared" si="3"/>
        <v>千葉県　長生郡市広域市町村圏組合（事業会計分）</v>
      </c>
      <c r="I6" s="34" t="str">
        <f t="shared" si="3"/>
        <v>法適用</v>
      </c>
      <c r="J6" s="34" t="str">
        <f t="shared" si="3"/>
        <v>水道事業</v>
      </c>
      <c r="K6" s="34" t="str">
        <f t="shared" si="3"/>
        <v>末端給水事業</v>
      </c>
      <c r="L6" s="34" t="str">
        <f t="shared" si="3"/>
        <v>A3</v>
      </c>
      <c r="M6" s="34">
        <f t="shared" si="3"/>
        <v>0</v>
      </c>
      <c r="N6" s="35" t="str">
        <f t="shared" si="3"/>
        <v>-</v>
      </c>
      <c r="O6" s="35">
        <f t="shared" si="3"/>
        <v>55.33</v>
      </c>
      <c r="P6" s="35">
        <f t="shared" si="3"/>
        <v>95.1</v>
      </c>
      <c r="Q6" s="35">
        <f t="shared" si="3"/>
        <v>3871</v>
      </c>
      <c r="R6" s="35" t="str">
        <f t="shared" si="3"/>
        <v>-</v>
      </c>
      <c r="S6" s="35" t="str">
        <f t="shared" si="3"/>
        <v>-</v>
      </c>
      <c r="T6" s="35" t="str">
        <f t="shared" si="3"/>
        <v>-</v>
      </c>
      <c r="U6" s="35">
        <f t="shared" si="3"/>
        <v>144472</v>
      </c>
      <c r="V6" s="35">
        <f t="shared" si="3"/>
        <v>331.49</v>
      </c>
      <c r="W6" s="35">
        <f t="shared" si="3"/>
        <v>435.83</v>
      </c>
      <c r="X6" s="36">
        <f>IF(X7="",NA(),X7)</f>
        <v>99.54</v>
      </c>
      <c r="Y6" s="36">
        <f t="shared" ref="Y6:AG6" si="4">IF(Y7="",NA(),Y7)</f>
        <v>100.18</v>
      </c>
      <c r="Z6" s="36">
        <f t="shared" si="4"/>
        <v>100.32</v>
      </c>
      <c r="AA6" s="36">
        <f t="shared" si="4"/>
        <v>100.54</v>
      </c>
      <c r="AB6" s="36">
        <f t="shared" si="4"/>
        <v>100.5</v>
      </c>
      <c r="AC6" s="36">
        <f t="shared" si="4"/>
        <v>107.91</v>
      </c>
      <c r="AD6" s="36">
        <f t="shared" si="4"/>
        <v>108.44</v>
      </c>
      <c r="AE6" s="36">
        <f t="shared" si="4"/>
        <v>113.11</v>
      </c>
      <c r="AF6" s="36">
        <f t="shared" si="4"/>
        <v>114</v>
      </c>
      <c r="AG6" s="36">
        <f t="shared" si="4"/>
        <v>114</v>
      </c>
      <c r="AH6" s="35" t="str">
        <f>IF(AH7="","",IF(AH7="-","【-】","【"&amp;SUBSTITUTE(TEXT(AH7,"#,##0.00"),"-","△")&amp;"】"))</f>
        <v>【114.35】</v>
      </c>
      <c r="AI6" s="36">
        <f>IF(AI7="",NA(),AI7)</f>
        <v>0.65</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779.1</v>
      </c>
      <c r="AU6" s="36">
        <f t="shared" ref="AU6:BC6" si="6">IF(AU7="",NA(),AU7)</f>
        <v>1016.88</v>
      </c>
      <c r="AV6" s="36">
        <f t="shared" si="6"/>
        <v>231.96</v>
      </c>
      <c r="AW6" s="36">
        <f t="shared" si="6"/>
        <v>238.99</v>
      </c>
      <c r="AX6" s="36">
        <f t="shared" si="6"/>
        <v>244.71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311.2</v>
      </c>
      <c r="BF6" s="36">
        <f t="shared" ref="BF6:BN6" si="7">IF(BF7="",NA(),BF7)</f>
        <v>313.55</v>
      </c>
      <c r="BG6" s="36">
        <f t="shared" si="7"/>
        <v>321.91000000000003</v>
      </c>
      <c r="BH6" s="36">
        <f t="shared" si="7"/>
        <v>323.52999999999997</v>
      </c>
      <c r="BI6" s="36">
        <f t="shared" si="7"/>
        <v>324.82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80.459999999999994</v>
      </c>
      <c r="BQ6" s="36">
        <f t="shared" ref="BQ6:BY6" si="8">IF(BQ7="",NA(),BQ7)</f>
        <v>79.95</v>
      </c>
      <c r="BR6" s="36">
        <f t="shared" si="8"/>
        <v>80.16</v>
      </c>
      <c r="BS6" s="36">
        <f t="shared" si="8"/>
        <v>80.17</v>
      </c>
      <c r="BT6" s="36">
        <f t="shared" si="8"/>
        <v>80.3</v>
      </c>
      <c r="BU6" s="36">
        <f t="shared" si="8"/>
        <v>100.16</v>
      </c>
      <c r="BV6" s="36">
        <f t="shared" si="8"/>
        <v>100.07</v>
      </c>
      <c r="BW6" s="36">
        <f t="shared" si="8"/>
        <v>106.22</v>
      </c>
      <c r="BX6" s="36">
        <f t="shared" si="8"/>
        <v>106.69</v>
      </c>
      <c r="BY6" s="36">
        <f t="shared" si="8"/>
        <v>106.52</v>
      </c>
      <c r="BZ6" s="35" t="str">
        <f>IF(BZ7="","",IF(BZ7="-","【-】","【"&amp;SUBSTITUTE(TEXT(BZ7,"#,##0.00"),"-","△")&amp;"】"))</f>
        <v>【105.59】</v>
      </c>
      <c r="CA6" s="36">
        <f>IF(CA7="",NA(),CA7)</f>
        <v>278.62</v>
      </c>
      <c r="CB6" s="36">
        <f t="shared" ref="CB6:CJ6" si="9">IF(CB7="",NA(),CB7)</f>
        <v>279.89</v>
      </c>
      <c r="CC6" s="36">
        <f t="shared" si="9"/>
        <v>278.18</v>
      </c>
      <c r="CD6" s="36">
        <f t="shared" si="9"/>
        <v>277.38</v>
      </c>
      <c r="CE6" s="36">
        <f t="shared" si="9"/>
        <v>276.97000000000003</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50.61</v>
      </c>
      <c r="CM6" s="36">
        <f t="shared" ref="CM6:CU6" si="10">IF(CM7="",NA(),CM7)</f>
        <v>49.94</v>
      </c>
      <c r="CN6" s="36">
        <f t="shared" si="10"/>
        <v>49.38</v>
      </c>
      <c r="CO6" s="36">
        <f t="shared" si="10"/>
        <v>48.8</v>
      </c>
      <c r="CP6" s="36">
        <f t="shared" si="10"/>
        <v>48.75</v>
      </c>
      <c r="CQ6" s="36">
        <f t="shared" si="10"/>
        <v>62.5</v>
      </c>
      <c r="CR6" s="36">
        <f t="shared" si="10"/>
        <v>62.45</v>
      </c>
      <c r="CS6" s="36">
        <f t="shared" si="10"/>
        <v>62.12</v>
      </c>
      <c r="CT6" s="36">
        <f t="shared" si="10"/>
        <v>62.26</v>
      </c>
      <c r="CU6" s="36">
        <f t="shared" si="10"/>
        <v>62.1</v>
      </c>
      <c r="CV6" s="35" t="str">
        <f>IF(CV7="","",IF(CV7="-","【-】","【"&amp;SUBSTITUTE(TEXT(CV7,"#,##0.00"),"-","△")&amp;"】"))</f>
        <v>【59.94】</v>
      </c>
      <c r="CW6" s="36">
        <f>IF(CW7="",NA(),CW7)</f>
        <v>87.67</v>
      </c>
      <c r="CX6" s="36">
        <f t="shared" ref="CX6:DF6" si="11">IF(CX7="",NA(),CX7)</f>
        <v>87.92</v>
      </c>
      <c r="CY6" s="36">
        <f t="shared" si="11"/>
        <v>86.98</v>
      </c>
      <c r="CZ6" s="36">
        <f t="shared" si="11"/>
        <v>86.82</v>
      </c>
      <c r="DA6" s="36">
        <f t="shared" si="11"/>
        <v>86.65</v>
      </c>
      <c r="DB6" s="36">
        <f t="shared" si="11"/>
        <v>89.62</v>
      </c>
      <c r="DC6" s="36">
        <f t="shared" si="11"/>
        <v>89.76</v>
      </c>
      <c r="DD6" s="36">
        <f t="shared" si="11"/>
        <v>89.45</v>
      </c>
      <c r="DE6" s="36">
        <f t="shared" si="11"/>
        <v>89.5</v>
      </c>
      <c r="DF6" s="36">
        <f t="shared" si="11"/>
        <v>89.52</v>
      </c>
      <c r="DG6" s="35" t="str">
        <f>IF(DG7="","",IF(DG7="-","【-】","【"&amp;SUBSTITUTE(TEXT(DG7,"#,##0.00"),"-","△")&amp;"】"))</f>
        <v>【90.22】</v>
      </c>
      <c r="DH6" s="36">
        <f>IF(DH7="",NA(),DH7)</f>
        <v>43.91</v>
      </c>
      <c r="DI6" s="36">
        <f t="shared" ref="DI6:DQ6" si="12">IF(DI7="",NA(),DI7)</f>
        <v>44.72</v>
      </c>
      <c r="DJ6" s="36">
        <f t="shared" si="12"/>
        <v>46.34</v>
      </c>
      <c r="DK6" s="36">
        <f t="shared" si="12"/>
        <v>47.33</v>
      </c>
      <c r="DL6" s="36">
        <f t="shared" si="12"/>
        <v>48.3</v>
      </c>
      <c r="DM6" s="36">
        <f t="shared" si="12"/>
        <v>40.21</v>
      </c>
      <c r="DN6" s="36">
        <f t="shared" si="12"/>
        <v>41.12</v>
      </c>
      <c r="DO6" s="36">
        <f t="shared" si="12"/>
        <v>44.91</v>
      </c>
      <c r="DP6" s="36">
        <f t="shared" si="12"/>
        <v>45.89</v>
      </c>
      <c r="DQ6" s="36">
        <f t="shared" si="12"/>
        <v>46.58</v>
      </c>
      <c r="DR6" s="35" t="str">
        <f>IF(DR7="","",IF(DR7="-","【-】","【"&amp;SUBSTITUTE(TEXT(DR7,"#,##0.00"),"-","△")&amp;"】"))</f>
        <v>【47.91】</v>
      </c>
      <c r="DS6" s="36">
        <f>IF(DS7="",NA(),DS7)</f>
        <v>29.3</v>
      </c>
      <c r="DT6" s="36">
        <f t="shared" ref="DT6:EB6" si="13">IF(DT7="",NA(),DT7)</f>
        <v>28.81</v>
      </c>
      <c r="DU6" s="36">
        <f t="shared" si="13"/>
        <v>28.27</v>
      </c>
      <c r="DV6" s="36">
        <f t="shared" si="13"/>
        <v>27.85</v>
      </c>
      <c r="DW6" s="36">
        <f t="shared" si="13"/>
        <v>27.85</v>
      </c>
      <c r="DX6" s="36">
        <f t="shared" si="13"/>
        <v>10.19</v>
      </c>
      <c r="DY6" s="36">
        <f t="shared" si="13"/>
        <v>10.9</v>
      </c>
      <c r="DZ6" s="36">
        <f t="shared" si="13"/>
        <v>12.03</v>
      </c>
      <c r="EA6" s="36">
        <f t="shared" si="13"/>
        <v>13.14</v>
      </c>
      <c r="EB6" s="36">
        <f t="shared" si="13"/>
        <v>14.45</v>
      </c>
      <c r="EC6" s="35" t="str">
        <f>IF(EC7="","",IF(EC7="-","【-】","【"&amp;SUBSTITUTE(TEXT(EC7,"#,##0.00"),"-","△")&amp;"】"))</f>
        <v>【15.00】</v>
      </c>
      <c r="ED6" s="36">
        <f>IF(ED7="",NA(),ED7)</f>
        <v>0.63</v>
      </c>
      <c r="EE6" s="36">
        <f t="shared" ref="EE6:EM6" si="14">IF(EE7="",NA(),EE7)</f>
        <v>0.53</v>
      </c>
      <c r="EF6" s="36">
        <f t="shared" si="14"/>
        <v>0.55000000000000004</v>
      </c>
      <c r="EG6" s="36">
        <f t="shared" si="14"/>
        <v>0.4</v>
      </c>
      <c r="EH6" s="36">
        <f t="shared" si="14"/>
        <v>0.36</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128821</v>
      </c>
      <c r="D7" s="38">
        <v>46</v>
      </c>
      <c r="E7" s="38">
        <v>1</v>
      </c>
      <c r="F7" s="38">
        <v>0</v>
      </c>
      <c r="G7" s="38">
        <v>1</v>
      </c>
      <c r="H7" s="38" t="s">
        <v>105</v>
      </c>
      <c r="I7" s="38" t="s">
        <v>106</v>
      </c>
      <c r="J7" s="38" t="s">
        <v>107</v>
      </c>
      <c r="K7" s="38" t="s">
        <v>108</v>
      </c>
      <c r="L7" s="38" t="s">
        <v>109</v>
      </c>
      <c r="M7" s="38"/>
      <c r="N7" s="39" t="s">
        <v>110</v>
      </c>
      <c r="O7" s="39">
        <v>55.33</v>
      </c>
      <c r="P7" s="39">
        <v>95.1</v>
      </c>
      <c r="Q7" s="39">
        <v>3871</v>
      </c>
      <c r="R7" s="39" t="s">
        <v>110</v>
      </c>
      <c r="S7" s="39" t="s">
        <v>110</v>
      </c>
      <c r="T7" s="39" t="s">
        <v>110</v>
      </c>
      <c r="U7" s="39">
        <v>144472</v>
      </c>
      <c r="V7" s="39">
        <v>331.49</v>
      </c>
      <c r="W7" s="39">
        <v>435.83</v>
      </c>
      <c r="X7" s="39">
        <v>99.54</v>
      </c>
      <c r="Y7" s="39">
        <v>100.18</v>
      </c>
      <c r="Z7" s="39">
        <v>100.32</v>
      </c>
      <c r="AA7" s="39">
        <v>100.54</v>
      </c>
      <c r="AB7" s="39">
        <v>100.5</v>
      </c>
      <c r="AC7" s="39">
        <v>107.91</v>
      </c>
      <c r="AD7" s="39">
        <v>108.44</v>
      </c>
      <c r="AE7" s="39">
        <v>113.11</v>
      </c>
      <c r="AF7" s="39">
        <v>114</v>
      </c>
      <c r="AG7" s="39">
        <v>114</v>
      </c>
      <c r="AH7" s="39">
        <v>114.35</v>
      </c>
      <c r="AI7" s="39">
        <v>0.65</v>
      </c>
      <c r="AJ7" s="39">
        <v>0</v>
      </c>
      <c r="AK7" s="39">
        <v>0</v>
      </c>
      <c r="AL7" s="39">
        <v>0</v>
      </c>
      <c r="AM7" s="39">
        <v>0</v>
      </c>
      <c r="AN7" s="39">
        <v>0.57999999999999996</v>
      </c>
      <c r="AO7" s="39">
        <v>0.81</v>
      </c>
      <c r="AP7" s="39">
        <v>0</v>
      </c>
      <c r="AQ7" s="39">
        <v>0.03</v>
      </c>
      <c r="AR7" s="39">
        <v>0.23</v>
      </c>
      <c r="AS7" s="39">
        <v>0.79</v>
      </c>
      <c r="AT7" s="39">
        <v>779.1</v>
      </c>
      <c r="AU7" s="39">
        <v>1016.88</v>
      </c>
      <c r="AV7" s="39">
        <v>231.96</v>
      </c>
      <c r="AW7" s="39">
        <v>238.99</v>
      </c>
      <c r="AX7" s="39">
        <v>244.71</v>
      </c>
      <c r="AY7" s="39">
        <v>633.30999999999995</v>
      </c>
      <c r="AZ7" s="39">
        <v>648.09</v>
      </c>
      <c r="BA7" s="39">
        <v>344.19</v>
      </c>
      <c r="BB7" s="39">
        <v>352.05</v>
      </c>
      <c r="BC7" s="39">
        <v>349.04</v>
      </c>
      <c r="BD7" s="39">
        <v>262.87</v>
      </c>
      <c r="BE7" s="39">
        <v>311.2</v>
      </c>
      <c r="BF7" s="39">
        <v>313.55</v>
      </c>
      <c r="BG7" s="39">
        <v>321.91000000000003</v>
      </c>
      <c r="BH7" s="39">
        <v>323.52999999999997</v>
      </c>
      <c r="BI7" s="39">
        <v>324.82</v>
      </c>
      <c r="BJ7" s="39">
        <v>257.41000000000003</v>
      </c>
      <c r="BK7" s="39">
        <v>253.86</v>
      </c>
      <c r="BL7" s="39">
        <v>252.09</v>
      </c>
      <c r="BM7" s="39">
        <v>250.76</v>
      </c>
      <c r="BN7" s="39">
        <v>254.54</v>
      </c>
      <c r="BO7" s="39">
        <v>270.87</v>
      </c>
      <c r="BP7" s="39">
        <v>80.459999999999994</v>
      </c>
      <c r="BQ7" s="39">
        <v>79.95</v>
      </c>
      <c r="BR7" s="39">
        <v>80.16</v>
      </c>
      <c r="BS7" s="39">
        <v>80.17</v>
      </c>
      <c r="BT7" s="39">
        <v>80.3</v>
      </c>
      <c r="BU7" s="39">
        <v>100.16</v>
      </c>
      <c r="BV7" s="39">
        <v>100.07</v>
      </c>
      <c r="BW7" s="39">
        <v>106.22</v>
      </c>
      <c r="BX7" s="39">
        <v>106.69</v>
      </c>
      <c r="BY7" s="39">
        <v>106.52</v>
      </c>
      <c r="BZ7" s="39">
        <v>105.59</v>
      </c>
      <c r="CA7" s="39">
        <v>278.62</v>
      </c>
      <c r="CB7" s="39">
        <v>279.89</v>
      </c>
      <c r="CC7" s="39">
        <v>278.18</v>
      </c>
      <c r="CD7" s="39">
        <v>277.38</v>
      </c>
      <c r="CE7" s="39">
        <v>276.97000000000003</v>
      </c>
      <c r="CF7" s="39">
        <v>166.17</v>
      </c>
      <c r="CG7" s="39">
        <v>164.93</v>
      </c>
      <c r="CH7" s="39">
        <v>155.22999999999999</v>
      </c>
      <c r="CI7" s="39">
        <v>154.91999999999999</v>
      </c>
      <c r="CJ7" s="39">
        <v>155.80000000000001</v>
      </c>
      <c r="CK7" s="39">
        <v>163.27000000000001</v>
      </c>
      <c r="CL7" s="39">
        <v>50.61</v>
      </c>
      <c r="CM7" s="39">
        <v>49.94</v>
      </c>
      <c r="CN7" s="39">
        <v>49.38</v>
      </c>
      <c r="CO7" s="39">
        <v>48.8</v>
      </c>
      <c r="CP7" s="39">
        <v>48.75</v>
      </c>
      <c r="CQ7" s="39">
        <v>62.5</v>
      </c>
      <c r="CR7" s="39">
        <v>62.45</v>
      </c>
      <c r="CS7" s="39">
        <v>62.12</v>
      </c>
      <c r="CT7" s="39">
        <v>62.26</v>
      </c>
      <c r="CU7" s="39">
        <v>62.1</v>
      </c>
      <c r="CV7" s="39">
        <v>59.94</v>
      </c>
      <c r="CW7" s="39">
        <v>87.67</v>
      </c>
      <c r="CX7" s="39">
        <v>87.92</v>
      </c>
      <c r="CY7" s="39">
        <v>86.98</v>
      </c>
      <c r="CZ7" s="39">
        <v>86.82</v>
      </c>
      <c r="DA7" s="39">
        <v>86.65</v>
      </c>
      <c r="DB7" s="39">
        <v>89.62</v>
      </c>
      <c r="DC7" s="39">
        <v>89.76</v>
      </c>
      <c r="DD7" s="39">
        <v>89.45</v>
      </c>
      <c r="DE7" s="39">
        <v>89.5</v>
      </c>
      <c r="DF7" s="39">
        <v>89.52</v>
      </c>
      <c r="DG7" s="39">
        <v>90.22</v>
      </c>
      <c r="DH7" s="39">
        <v>43.91</v>
      </c>
      <c r="DI7" s="39">
        <v>44.72</v>
      </c>
      <c r="DJ7" s="39">
        <v>46.34</v>
      </c>
      <c r="DK7" s="39">
        <v>47.33</v>
      </c>
      <c r="DL7" s="39">
        <v>48.3</v>
      </c>
      <c r="DM7" s="39">
        <v>40.21</v>
      </c>
      <c r="DN7" s="39">
        <v>41.12</v>
      </c>
      <c r="DO7" s="39">
        <v>44.91</v>
      </c>
      <c r="DP7" s="39">
        <v>45.89</v>
      </c>
      <c r="DQ7" s="39">
        <v>46.58</v>
      </c>
      <c r="DR7" s="39">
        <v>47.91</v>
      </c>
      <c r="DS7" s="39">
        <v>29.3</v>
      </c>
      <c r="DT7" s="39">
        <v>28.81</v>
      </c>
      <c r="DU7" s="39">
        <v>28.27</v>
      </c>
      <c r="DV7" s="39">
        <v>27.85</v>
      </c>
      <c r="DW7" s="39">
        <v>27.85</v>
      </c>
      <c r="DX7" s="39">
        <v>10.19</v>
      </c>
      <c r="DY7" s="39">
        <v>10.9</v>
      </c>
      <c r="DZ7" s="39">
        <v>12.03</v>
      </c>
      <c r="EA7" s="39">
        <v>13.14</v>
      </c>
      <c r="EB7" s="39">
        <v>14.45</v>
      </c>
      <c r="EC7" s="39">
        <v>15</v>
      </c>
      <c r="ED7" s="39">
        <v>0.63</v>
      </c>
      <c r="EE7" s="39">
        <v>0.53</v>
      </c>
      <c r="EF7" s="39">
        <v>0.55000000000000004</v>
      </c>
      <c r="EG7" s="39">
        <v>0.4</v>
      </c>
      <c r="EH7" s="39">
        <v>0.36</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2018-02-07T08:40:41Z</cp:lastPrinted>
  <dcterms:created xsi:type="dcterms:W3CDTF">2017-12-25T01:26:12Z</dcterms:created>
  <dcterms:modified xsi:type="dcterms:W3CDTF">2018-02-20T07:51:53Z</dcterms:modified>
  <cp:category/>
</cp:coreProperties>
</file>