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W10" i="4" s="1"/>
  <c r="P6" i="5"/>
  <c r="P10" i="4" s="1"/>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G85" i="4"/>
  <c r="BB10" i="4"/>
  <c r="AT10" i="4"/>
  <c r="I10" i="4"/>
  <c r="AT8" i="4"/>
  <c r="P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<sst xmlns="http://schemas.openxmlformats.org/spreadsheetml/2006/main" count="235" uniqueCount="120">
  <si>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</si>
  <si>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</si>
  <si>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</si>
  <si>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</si>
  <si>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</si>
  <si>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</si>
  <si>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</si>
  <si>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</si>
  <si>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</si>
  <si>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</si>
  <si>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</si>
  <si>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</si>
  <si>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</si>
  <si>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</si>
  <si>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</si>
  <si>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</si>
  <si>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</si>
  <si>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</si>
  <si>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</si>
  <si>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</si>
  <si>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</si>
  <si>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</si>
  <si>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</si>
  <si>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</si>
  <si>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</si>
  <si>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</si>
  <si>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</si>
  <si>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</si>
  <si>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</si>
  <si>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</si>
  <si>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</si>
  <si>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</si>
  <si>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</si>
  <si>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</si>
  <si>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</si>
  <si>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</si>
  <si>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</si>
  <si>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</si>
  <si>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</si>
  <si>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</si>
  <si>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</si>
  <si>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</si>
  <si>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</si>
  <si>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</si>
  <si>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</si>
  <si>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</si>
  <si>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</si>
  <si>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</si>
  <si>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</si>
  <si>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</si>
  <si>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</si>
  <si>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</si>
  <si>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</si>
  <si>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</si>
  <si>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</si>
  <si>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</si>
  <si>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</si>
  <si>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</si>
  <si>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</si>
  <si>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</si>
  <si>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</si>
  <si>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</si>
  <si>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</si>
  <si>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</si>
  <si>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</si>
  <si>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</si>
  <si>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</si>
  <si>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</si>
  <si>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</si>
  <si>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</si>
  <si>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</si>
  <si>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</si>
  <si>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</si>
  <si>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</si>
  <si>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</si>
  <si>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</si>
  <si>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</si>
  <si>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</si>
  <si>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</si>
  <si>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</si>
  <si>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</si>
  <si>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</si>
  <si>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</si>
  <si>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</si>
  <si>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</si>
  <si>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</si>
  <si>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</si>
  <si>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</si>
  <si>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</si>
  <si>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</si>
  <si>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</si>
  <si>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</si>
  <si>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</si>
  <si>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</si>
  <si>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</si>
  <si>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</si>
  <si>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</si>
  <si>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</si>
  <si>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</si>
  <si>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</si>
  <si>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</si>
  <si>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</si>
  <si>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</si>
  <si>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</si>
  <si>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</si>
  <si>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九十九里地域水道企業団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</si>
  <si>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</si>
  <si>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</si>
  <si>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</si>
  <si>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</si>
  <si>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</si>
  <si>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</si>
  <si>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</si>
  <si>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</si>
  <si>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</si>
  <si>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</si>
  <si>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企業団の主たる財源である給水収益は、給水人口の減少や節水意識の高揚等により、減少傾向となっています。このような中、今後も老朽化施設の更新事業及び耐震化事業に多額の資金需要が見込まれていることから、各種事業を計画的・効率的に実施し、安全で良質な水道用水の安定供給に努めます。</t>
    <rPh sb="1" eb="2">
      <t>トウ</t>
    </rPh>
    <rPh sb="2" eb="4">
      <t>キギョウ</t>
    </rPh>
    <rPh sb="4" eb="5">
      <t>ダン</t>
    </rPh>
    <rPh sb="6" eb="7">
      <t>シュ</t>
    </rPh>
    <rPh sb="9" eb="11">
      <t>ザイゲン</t>
    </rPh>
    <rPh sb="14" eb="16">
      <t>キュウスイ</t>
    </rPh>
    <rPh sb="16" eb="18">
      <t>シュウエキ</t>
    </rPh>
    <rPh sb="20" eb="22">
      <t>キュウスイ</t>
    </rPh>
    <rPh sb="22" eb="24">
      <t>ジンコウ</t>
    </rPh>
    <rPh sb="25" eb="27">
      <t>ゲンショウ</t>
    </rPh>
    <rPh sb="28" eb="30">
      <t>セッスイ</t>
    </rPh>
    <rPh sb="30" eb="32">
      <t>イシキ</t>
    </rPh>
    <rPh sb="33" eb="36">
      <t>コウヨウトウ</t>
    </rPh>
    <rPh sb="40" eb="42">
      <t>ゲンショウ</t>
    </rPh>
    <rPh sb="42" eb="44">
      <t>ケイコウ</t>
    </rPh>
    <rPh sb="57" eb="58">
      <t>ナカ</t>
    </rPh>
    <rPh sb="59" eb="61">
      <t>コンゴ</t>
    </rPh>
    <rPh sb="62" eb="65">
      <t>ロウキュウカ</t>
    </rPh>
    <rPh sb="65" eb="67">
      <t>シセツ</t>
    </rPh>
    <rPh sb="68" eb="70">
      <t>コウシン</t>
    </rPh>
    <rPh sb="70" eb="72">
      <t>ジギョウ</t>
    </rPh>
    <rPh sb="72" eb="73">
      <t>オヨ</t>
    </rPh>
    <rPh sb="74" eb="77">
      <t>タイシンカ</t>
    </rPh>
    <rPh sb="77" eb="79">
      <t>ジギョウ</t>
    </rPh>
    <rPh sb="80" eb="82">
      <t>タガク</t>
    </rPh>
    <rPh sb="83" eb="85">
      <t>シキン</t>
    </rPh>
    <rPh sb="85" eb="87">
      <t>ジュヨウ</t>
    </rPh>
    <rPh sb="88" eb="90">
      <t>ミコ</t>
    </rPh>
    <rPh sb="100" eb="102">
      <t>カクシュ</t>
    </rPh>
    <rPh sb="102" eb="104">
      <t>ジギョウ</t>
    </rPh>
    <rPh sb="105" eb="108">
      <t>ケイカクテキ</t>
    </rPh>
    <rPh sb="109" eb="111">
      <t>コウリツ</t>
    </rPh>
    <rPh sb="111" eb="112">
      <t>テキ</t>
    </rPh>
    <rPh sb="113" eb="115">
      <t>ジッシ</t>
    </rPh>
    <rPh sb="117" eb="119">
      <t>アンゼン</t>
    </rPh>
    <rPh sb="120" eb="122">
      <t>リョウシツ</t>
    </rPh>
    <rPh sb="123" eb="125">
      <t>スイドウ</t>
    </rPh>
    <rPh sb="125" eb="127">
      <t>ヨウスイ</t>
    </rPh>
    <rPh sb="128" eb="130">
      <t>アンテイ</t>
    </rPh>
    <rPh sb="130" eb="132">
      <t>キョウキュウ</t>
    </rPh>
    <rPh sb="133" eb="134">
      <t>ツト</t>
    </rPh>
    <phoneticPr fontId="4"/>
  </si>
  <si>
    <t xml:space="preserve"> 当企業団において、経常損益は常に黒字を計上しているため、経常収支比率は100％以上を保ち、累積欠損金も発生していません。流動比率も100％以上を維持していることから、短期的な債務に対する支払能力も問題ないことを示しています。
　また、当企業団の給水収益に対する企業債残高の割合は、平均値と比べると低く抑えられており、企業債残高の規模が類似団体と比べ小さいと考えられます。
　料金回収率においては、常に100％を上回り、給水に係る費用を給水収益で賄えている状況が続き、料金水準の適正性が確保されているとともに、有収率においても100％であることから、給水される水量が効率的に収益に結びついています。
　当企業団の給水原価は、遠く利根川から水源を確保している等の地勢的な理由により、平均に比べ高くなっています。また、施設利用率は、給水人口の減少等により水需要が落ち込んでいることから、平均に比べ低くなっています。これらの問題に対して、経費の削減や合理的な施設規模・配置について検討を進め、効率の高い事業運営を行うことで解決に努めます。</t>
    <rPh sb="1" eb="2">
      <t>トウ</t>
    </rPh>
    <rPh sb="2" eb="4">
      <t>キギョウ</t>
    </rPh>
    <rPh sb="4" eb="5">
      <t>ダン</t>
    </rPh>
    <rPh sb="10" eb="12">
      <t>ケイジョウ</t>
    </rPh>
    <rPh sb="12" eb="14">
      <t>ソンエキ</t>
    </rPh>
    <rPh sb="15" eb="16">
      <t>ツネ</t>
    </rPh>
    <rPh sb="17" eb="19">
      <t>クロジ</t>
    </rPh>
    <rPh sb="20" eb="22">
      <t>ケイジョウ</t>
    </rPh>
    <rPh sb="29" eb="31">
      <t>ケイジョウ</t>
    </rPh>
    <rPh sb="31" eb="33">
      <t>シュウシ</t>
    </rPh>
    <rPh sb="33" eb="35">
      <t>ヒリツ</t>
    </rPh>
    <rPh sb="40" eb="42">
      <t>イジョウ</t>
    </rPh>
    <rPh sb="43" eb="44">
      <t>タモ</t>
    </rPh>
    <rPh sb="46" eb="48">
      <t>ルイセキ</t>
    </rPh>
    <rPh sb="48" eb="50">
      <t>ケッソン</t>
    </rPh>
    <rPh sb="50" eb="51">
      <t>キン</t>
    </rPh>
    <rPh sb="52" eb="54">
      <t>ハッセイ</t>
    </rPh>
    <rPh sb="61" eb="63">
      <t>リュウドウ</t>
    </rPh>
    <rPh sb="63" eb="65">
      <t>ヒリツ</t>
    </rPh>
    <rPh sb="70" eb="72">
      <t>イジョウ</t>
    </rPh>
    <rPh sb="73" eb="75">
      <t>イジ</t>
    </rPh>
    <rPh sb="84" eb="87">
      <t>タンキテキ</t>
    </rPh>
    <rPh sb="88" eb="90">
      <t>サイム</t>
    </rPh>
    <rPh sb="91" eb="92">
      <t>タイ</t>
    </rPh>
    <rPh sb="94" eb="96">
      <t>シハライ</t>
    </rPh>
    <rPh sb="96" eb="98">
      <t>ノウリョク</t>
    </rPh>
    <rPh sb="99" eb="101">
      <t>モンダイ</t>
    </rPh>
    <rPh sb="106" eb="107">
      <t>シメ</t>
    </rPh>
    <rPh sb="118" eb="119">
      <t>トウ</t>
    </rPh>
    <rPh sb="119" eb="121">
      <t>キギョウ</t>
    </rPh>
    <rPh sb="121" eb="122">
      <t>ダン</t>
    </rPh>
    <rPh sb="123" eb="125">
      <t>キュウスイ</t>
    </rPh>
    <rPh sb="125" eb="127">
      <t>シュウエキ</t>
    </rPh>
    <rPh sb="128" eb="129">
      <t>タイ</t>
    </rPh>
    <rPh sb="131" eb="133">
      <t>キギョウ</t>
    </rPh>
    <rPh sb="133" eb="134">
      <t>サイ</t>
    </rPh>
    <rPh sb="134" eb="136">
      <t>ザンダカ</t>
    </rPh>
    <rPh sb="137" eb="139">
      <t>ワリアイ</t>
    </rPh>
    <rPh sb="141" eb="143">
      <t>ヘイキン</t>
    </rPh>
    <rPh sb="143" eb="144">
      <t>チ</t>
    </rPh>
    <rPh sb="145" eb="146">
      <t>クラ</t>
    </rPh>
    <rPh sb="149" eb="150">
      <t>ヒク</t>
    </rPh>
    <rPh sb="151" eb="152">
      <t>オサ</t>
    </rPh>
    <rPh sb="159" eb="161">
      <t>キギョウ</t>
    </rPh>
    <rPh sb="161" eb="162">
      <t>サイ</t>
    </rPh>
    <rPh sb="162" eb="164">
      <t>ザンダカ</t>
    </rPh>
    <rPh sb="165" eb="167">
      <t>キボ</t>
    </rPh>
    <rPh sb="168" eb="170">
      <t>ルイジ</t>
    </rPh>
    <rPh sb="170" eb="172">
      <t>ダンタイ</t>
    </rPh>
    <rPh sb="173" eb="174">
      <t>クラ</t>
    </rPh>
    <rPh sb="175" eb="176">
      <t>チイ</t>
    </rPh>
    <rPh sb="179" eb="180">
      <t>カンガ</t>
    </rPh>
    <rPh sb="188" eb="190">
      <t>リョウキン</t>
    </rPh>
    <rPh sb="190" eb="192">
      <t>カイシュウ</t>
    </rPh>
    <rPh sb="192" eb="193">
      <t>リツ</t>
    </rPh>
    <rPh sb="199" eb="200">
      <t>ツネ</t>
    </rPh>
    <rPh sb="206" eb="208">
      <t>ウワマワ</t>
    </rPh>
    <rPh sb="210" eb="212">
      <t>キュウスイ</t>
    </rPh>
    <rPh sb="213" eb="214">
      <t>カカ</t>
    </rPh>
    <rPh sb="215" eb="217">
      <t>ヒヨウ</t>
    </rPh>
    <rPh sb="218" eb="220">
      <t>キュウスイ</t>
    </rPh>
    <rPh sb="220" eb="222">
      <t>シュウエキ</t>
    </rPh>
    <rPh sb="223" eb="224">
      <t>マカナ</t>
    </rPh>
    <rPh sb="228" eb="230">
      <t>ジョウキョウ</t>
    </rPh>
    <rPh sb="231" eb="232">
      <t>ツヅ</t>
    </rPh>
    <rPh sb="234" eb="236">
      <t>リョウキン</t>
    </rPh>
    <rPh sb="236" eb="238">
      <t>スイジュン</t>
    </rPh>
    <rPh sb="239" eb="242">
      <t>テキセイセイ</t>
    </rPh>
    <rPh sb="243" eb="245">
      <t>カクホ</t>
    </rPh>
    <rPh sb="255" eb="256">
      <t>ユウ</t>
    </rPh>
    <rPh sb="256" eb="257">
      <t>シュウ</t>
    </rPh>
    <rPh sb="257" eb="258">
      <t>リツ</t>
    </rPh>
    <rPh sb="275" eb="277">
      <t>キュウスイ</t>
    </rPh>
    <rPh sb="280" eb="282">
      <t>スイリョウ</t>
    </rPh>
    <rPh sb="283" eb="286">
      <t>コウリツテキ</t>
    </rPh>
    <rPh sb="287" eb="289">
      <t>シュウエキ</t>
    </rPh>
    <rPh sb="290" eb="291">
      <t>ムス</t>
    </rPh>
    <rPh sb="301" eb="302">
      <t>トウ</t>
    </rPh>
    <rPh sb="302" eb="304">
      <t>キギョウ</t>
    </rPh>
    <rPh sb="304" eb="305">
      <t>ダン</t>
    </rPh>
    <rPh sb="306" eb="308">
      <t>キュウスイ</t>
    </rPh>
    <rPh sb="308" eb="310">
      <t>ゲンカ</t>
    </rPh>
    <rPh sb="312" eb="313">
      <t>トオ</t>
    </rPh>
    <rPh sb="314" eb="317">
      <t>トネガワ</t>
    </rPh>
    <rPh sb="319" eb="321">
      <t>スイゲン</t>
    </rPh>
    <rPh sb="322" eb="324">
      <t>カクホ</t>
    </rPh>
    <rPh sb="328" eb="329">
      <t>トウ</t>
    </rPh>
    <rPh sb="330" eb="333">
      <t>チセイテキ</t>
    </rPh>
    <rPh sb="334" eb="336">
      <t>リユウ</t>
    </rPh>
    <rPh sb="340" eb="342">
      <t>ヘイキン</t>
    </rPh>
    <rPh sb="343" eb="344">
      <t>クラ</t>
    </rPh>
    <rPh sb="345" eb="346">
      <t>タカ</t>
    </rPh>
    <rPh sb="357" eb="359">
      <t>シセツ</t>
    </rPh>
    <rPh sb="359" eb="361">
      <t>リヨウ</t>
    </rPh>
    <rPh sb="361" eb="362">
      <t>リツ</t>
    </rPh>
    <rPh sb="364" eb="366">
      <t>キュウスイ</t>
    </rPh>
    <rPh sb="366" eb="368">
      <t>ジンコウ</t>
    </rPh>
    <rPh sb="369" eb="372">
      <t>ゲンショウトウ</t>
    </rPh>
    <rPh sb="375" eb="376">
      <t>ミズ</t>
    </rPh>
    <rPh sb="376" eb="378">
      <t>ジュヨウ</t>
    </rPh>
    <rPh sb="379" eb="380">
      <t>オ</t>
    </rPh>
    <rPh sb="381" eb="382">
      <t>コ</t>
    </rPh>
    <rPh sb="391" eb="393">
      <t>ヘイキン</t>
    </rPh>
    <rPh sb="394" eb="395">
      <t>クラ</t>
    </rPh>
    <rPh sb="396" eb="397">
      <t>ヒク</t>
    </rPh>
    <rPh sb="409" eb="411">
      <t>モンダイ</t>
    </rPh>
    <rPh sb="412" eb="413">
      <t>タイ</t>
    </rPh>
    <rPh sb="416" eb="418">
      <t>ケイヒ</t>
    </rPh>
    <rPh sb="419" eb="421">
      <t>サクゲン</t>
    </rPh>
    <rPh sb="422" eb="425">
      <t>ゴウリテキ</t>
    </rPh>
    <rPh sb="426" eb="428">
      <t>シセツ</t>
    </rPh>
    <rPh sb="428" eb="430">
      <t>キボ</t>
    </rPh>
    <rPh sb="431" eb="433">
      <t>ハイチ</t>
    </rPh>
    <rPh sb="437" eb="439">
      <t>ケントウ</t>
    </rPh>
    <rPh sb="440" eb="441">
      <t>スス</t>
    </rPh>
    <phoneticPr fontId="4"/>
  </si>
  <si>
    <t>　当企業団において、創設事業で建設した水道施設は稼動から約40年の期間が経過し、施設の老朽化が進んでいるため、有形固定資産減価償却率は年々上昇し、償却対象資産の減価償却が進んでいることを示しています。
　また、約86㎞ある管路についても、管路延長に占める法定耐用年数(40年)を超えた管路の割合が、平成25年度以降上昇傾向になり、更新時期を迎えています。これら管路については、耐震性を満たしていない箇所もあることから、劣化調査・耐震診断等を実施しながら、計画的な更新を進めていく必要があります。</t>
    <rPh sb="1" eb="2">
      <t>トウ</t>
    </rPh>
    <rPh sb="2" eb="4">
      <t>キギョウ</t>
    </rPh>
    <rPh sb="4" eb="5">
      <t>ダン</t>
    </rPh>
    <rPh sb="10" eb="12">
      <t>ソウセツ</t>
    </rPh>
    <rPh sb="12" eb="14">
      <t>ジギョウ</t>
    </rPh>
    <rPh sb="15" eb="17">
      <t>ケンセツ</t>
    </rPh>
    <rPh sb="19" eb="21">
      <t>スイドウ</t>
    </rPh>
    <rPh sb="21" eb="23">
      <t>シセツ</t>
    </rPh>
    <rPh sb="24" eb="26">
      <t>カドウ</t>
    </rPh>
    <rPh sb="28" eb="29">
      <t>ヤク</t>
    </rPh>
    <rPh sb="31" eb="32">
      <t>ネン</t>
    </rPh>
    <rPh sb="33" eb="35">
      <t>キカン</t>
    </rPh>
    <rPh sb="36" eb="38">
      <t>ケイカ</t>
    </rPh>
    <rPh sb="40" eb="42">
      <t>シセツ</t>
    </rPh>
    <rPh sb="43" eb="46">
      <t>ロウキュウカ</t>
    </rPh>
    <rPh sb="47" eb="48">
      <t>スス</t>
    </rPh>
    <rPh sb="55" eb="57">
      <t>ユウケイ</t>
    </rPh>
    <rPh sb="57" eb="59">
      <t>コテイ</t>
    </rPh>
    <rPh sb="59" eb="61">
      <t>シサン</t>
    </rPh>
    <rPh sb="61" eb="63">
      <t>ゲンカ</t>
    </rPh>
    <rPh sb="63" eb="65">
      <t>ショウキャク</t>
    </rPh>
    <rPh sb="65" eb="66">
      <t>リツ</t>
    </rPh>
    <rPh sb="67" eb="69">
      <t>ネンネン</t>
    </rPh>
    <rPh sb="69" eb="71">
      <t>ジョウショウ</t>
    </rPh>
    <rPh sb="73" eb="75">
      <t>ショウキャク</t>
    </rPh>
    <rPh sb="75" eb="77">
      <t>タイショウ</t>
    </rPh>
    <rPh sb="77" eb="79">
      <t>シサン</t>
    </rPh>
    <rPh sb="80" eb="82">
      <t>ゲンカ</t>
    </rPh>
    <rPh sb="82" eb="84">
      <t>ショウキャク</t>
    </rPh>
    <rPh sb="85" eb="86">
      <t>スス</t>
    </rPh>
    <rPh sb="93" eb="94">
      <t>シメ</t>
    </rPh>
    <rPh sb="105" eb="106">
      <t>ヤク</t>
    </rPh>
    <rPh sb="111" eb="113">
      <t>カンロ</t>
    </rPh>
    <rPh sb="119" eb="121">
      <t>カンロ</t>
    </rPh>
    <rPh sb="121" eb="123">
      <t>エンチョウ</t>
    </rPh>
    <rPh sb="124" eb="125">
      <t>シ</t>
    </rPh>
    <rPh sb="127" eb="129">
      <t>ホウテイ</t>
    </rPh>
    <rPh sb="129" eb="131">
      <t>タイヨウ</t>
    </rPh>
    <rPh sb="131" eb="133">
      <t>ネンスウ</t>
    </rPh>
    <rPh sb="136" eb="137">
      <t>ネン</t>
    </rPh>
    <rPh sb="139" eb="140">
      <t>コ</t>
    </rPh>
    <rPh sb="142" eb="144">
      <t>カンロ</t>
    </rPh>
    <rPh sb="145" eb="147">
      <t>ワリアイ</t>
    </rPh>
    <rPh sb="149" eb="151">
      <t>ヘイセイ</t>
    </rPh>
    <rPh sb="153" eb="155">
      <t>ネンド</t>
    </rPh>
    <rPh sb="155" eb="157">
      <t>イコウ</t>
    </rPh>
    <rPh sb="157" eb="159">
      <t>ジョウショウ</t>
    </rPh>
    <rPh sb="159" eb="161">
      <t>ケイコウ</t>
    </rPh>
    <rPh sb="165" eb="167">
      <t>コウシン</t>
    </rPh>
    <rPh sb="167" eb="169">
      <t>ジキ</t>
    </rPh>
    <rPh sb="170" eb="171">
      <t>ムカ</t>
    </rPh>
    <rPh sb="180" eb="182">
      <t>カンロ</t>
    </rPh>
    <rPh sb="188" eb="191">
      <t>タイシンセイ</t>
    </rPh>
    <rPh sb="192" eb="193">
      <t>ミ</t>
    </rPh>
    <rPh sb="199" eb="201">
      <t>カショ</t>
    </rPh>
    <rPh sb="209" eb="211">
      <t>レッカ</t>
    </rPh>
    <rPh sb="211" eb="213">
      <t>チョウサ</t>
    </rPh>
    <rPh sb="214" eb="216">
      <t>タイシン</t>
    </rPh>
    <rPh sb="216" eb="218">
      <t>シンダン</t>
    </rPh>
    <rPh sb="218" eb="219">
      <t>トウ</t>
    </rPh>
    <rPh sb="220" eb="222">
      <t>ジッシ</t>
    </rPh>
    <rPh sb="227" eb="229">
      <t>ケイカク</t>
    </rPh>
    <rPh sb="229" eb="230">
      <t>テキ</t>
    </rPh>
    <rPh sb="231" eb="233">
      <t>コウシン</t>
    </rPh>
    <rPh sb="234" eb="235">
      <t>スス</t>
    </rPh>
    <rPh sb="239" eb="24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</si>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</sst>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0.13</c:v>
                </c:pt>
                <c:pt idx="1">
                  <c:v>7.0000000000000007E-2</c:v>
                </c:pt>
                <c:pt idx="2" formatCode="#,##0.00;&quot;△&quot;#,##0.00">
                  <c:v>0</c:v>
                </c:pt>
                <c:pt idx="3">
                  <c:v>0.12</c:v>
                </c:pt>
                <c:pt idx="4">
                  <c:v>0.14000000000000001</c:v>
                </c:pt>
              </c:numCache>
            </c:numRef>
          </c:val>
          <c:extLst>
            <c:ext xmlns:c16="http://schemas.microsoft.com/office/drawing/2014/chart" uri="{C3380CC4-5D6E-409C-BE32-E72D297353CC}">
              <c16:uniqueId val="{00000000-FCA9-40EE-B1AD-3FD6CB115AB2}"/>
            </c:ext>
          </c:extLst>
        </c:ser>
        <c:dLbls>
          <c:showLegendKey val="0"/>
          <c:showVal val="0"/>
          <c:showCatName val="0"/>
          <c:showSerName val="0"/>
          <c:showPercent val="0"/>
          <c:showBubbleSize val="0"/>
        </c:dLbls>
        <c:gapWidth val="150"/>
        <c:axId val="116789032"/>
        <c:axId val="11678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FCA9-40EE-B1AD-3FD6CB115AB2}"/>
            </c:ext>
          </c:extLst>
        </c:ser>
        <c:dLbls>
          <c:showLegendKey val="0"/>
          <c:showVal val="0"/>
          <c:showCatName val="0"/>
          <c:showSerName val="0"/>
          <c:showPercent val="0"/>
          <c:showBubbleSize val="0"/>
        </c:dLbls>
        <c:marker val="1"/>
        <c:smooth val="0"/>
        <c:axId val="116789032"/>
        <c:axId val="116789424"/>
      </c:lineChart>
      <c:dateAx>
        <c:axId val="116789032"/>
        <c:scaling>
          <c:orientation val="minMax"/>
        </c:scaling>
        <c:delete val="1"/>
        <c:axPos val="b"/>
        <c:numFmt formatCode="ge" sourceLinked="1"/>
        <c:majorTickMark val="none"/>
        <c:minorTickMark val="none"/>
        <c:tickLblPos val="none"/>
        <c:crossAx val="116789424"/>
        <c:crosses val="autoZero"/>
        <c:auto val="1"/>
        <c:lblOffset val="100"/>
        <c:baseTimeUnit val="years"/>
      </c:dateAx>
      <c:valAx>
        <c:axId val="11678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8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55.05</c:v>
                </c:pt>
                <c:pt idx="1">
                  <c:v>54.66</c:v>
                </c:pt>
                <c:pt idx="2">
                  <c:v>53.81</c:v>
                </c:pt>
                <c:pt idx="3">
                  <c:v>53.59</c:v>
                </c:pt>
                <c:pt idx="4">
                  <c:v>53.54</c:v>
                </c:pt>
              </c:numCache>
            </c:numRef>
          </c:val>
          <c:extLst>
            <c:ext xmlns:c16="http://schemas.microsoft.com/office/drawing/2014/chart" uri="{C3380CC4-5D6E-409C-BE32-E72D297353CC}">
              <c16:uniqueId val="{00000000-4F3D-4917-AD81-B791957AD585}"/>
            </c:ext>
          </c:extLst>
        </c:ser>
        <c:dLbls>
          <c:showLegendKey val="0"/>
          <c:showVal val="0"/>
          <c:showCatName val="0"/>
          <c:showSerName val="0"/>
          <c:showPercent val="0"/>
          <c:showBubbleSize val="0"/>
        </c:dLbls>
        <c:gapWidth val="150"/>
        <c:axId val="176544592"/>
        <c:axId val="17654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4F3D-4917-AD81-B791957AD585}"/>
            </c:ext>
          </c:extLst>
        </c:ser>
        <c:dLbls>
          <c:showLegendKey val="0"/>
          <c:showVal val="0"/>
          <c:showCatName val="0"/>
          <c:showSerName val="0"/>
          <c:showPercent val="0"/>
          <c:showBubbleSize val="0"/>
        </c:dLbls>
        <c:marker val="1"/>
        <c:smooth val="0"/>
        <c:axId val="176544592"/>
        <c:axId val="176544984"/>
      </c:lineChart>
      <c:dateAx>
        <c:axId val="176544592"/>
        <c:scaling>
          <c:orientation val="minMax"/>
        </c:scaling>
        <c:delete val="1"/>
        <c:axPos val="b"/>
        <c:numFmt formatCode="ge" sourceLinked="1"/>
        <c:majorTickMark val="none"/>
        <c:minorTickMark val="none"/>
        <c:tickLblPos val="none"/>
        <c:crossAx val="176544984"/>
        <c:crosses val="autoZero"/>
        <c:auto val="1"/>
        <c:lblOffset val="100"/>
        <c:baseTimeUnit val="years"/>
      </c:dateAx>
      <c:valAx>
        <c:axId val="17654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4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AA4-4BA6-BBDF-DDF1D08E0817}"/>
            </c:ext>
          </c:extLst>
        </c:ser>
        <c:dLbls>
          <c:showLegendKey val="0"/>
          <c:showVal val="0"/>
          <c:showCatName val="0"/>
          <c:showSerName val="0"/>
          <c:showPercent val="0"/>
          <c:showBubbleSize val="0"/>
        </c:dLbls>
        <c:gapWidth val="150"/>
        <c:axId val="176662032"/>
        <c:axId val="17666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DAA4-4BA6-BBDF-DDF1D08E0817}"/>
            </c:ext>
          </c:extLst>
        </c:ser>
        <c:dLbls>
          <c:showLegendKey val="0"/>
          <c:showVal val="0"/>
          <c:showCatName val="0"/>
          <c:showSerName val="0"/>
          <c:showPercent val="0"/>
          <c:showBubbleSize val="0"/>
        </c:dLbls>
        <c:marker val="1"/>
        <c:smooth val="0"/>
        <c:axId val="176662032"/>
        <c:axId val="176662424"/>
      </c:lineChart>
      <c:dateAx>
        <c:axId val="176662032"/>
        <c:scaling>
          <c:orientation val="minMax"/>
        </c:scaling>
        <c:delete val="1"/>
        <c:axPos val="b"/>
        <c:numFmt formatCode="ge" sourceLinked="1"/>
        <c:majorTickMark val="none"/>
        <c:minorTickMark val="none"/>
        <c:tickLblPos val="none"/>
        <c:crossAx val="176662424"/>
        <c:crosses val="autoZero"/>
        <c:auto val="1"/>
        <c:lblOffset val="100"/>
        <c:baseTimeUnit val="years"/>
      </c:dateAx>
      <c:valAx>
        <c:axId val="17666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6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111.81</c:v>
                </c:pt>
                <c:pt idx="1">
                  <c:v>116.08</c:v>
                </c:pt>
                <c:pt idx="2">
                  <c:v>112.42</c:v>
                </c:pt>
                <c:pt idx="3">
                  <c:v>115.64</c:v>
                </c:pt>
                <c:pt idx="4">
                  <c:v>120</c:v>
                </c:pt>
              </c:numCache>
            </c:numRef>
          </c:val>
          <c:extLst>
            <c:ext xmlns:c16="http://schemas.microsoft.com/office/drawing/2014/chart" uri="{C3380CC4-5D6E-409C-BE32-E72D297353CC}">
              <c16:uniqueId val="{00000000-329E-4A8A-A344-73328F380724}"/>
            </c:ext>
          </c:extLst>
        </c:ser>
        <c:dLbls>
          <c:showLegendKey val="0"/>
          <c:showVal val="0"/>
          <c:showCatName val="0"/>
          <c:showSerName val="0"/>
          <c:showPercent val="0"/>
          <c:showBubbleSize val="0"/>
        </c:dLbls>
        <c:gapWidth val="150"/>
        <c:axId val="116790600"/>
        <c:axId val="11679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329E-4A8A-A344-73328F380724}"/>
            </c:ext>
          </c:extLst>
        </c:ser>
        <c:dLbls>
          <c:showLegendKey val="0"/>
          <c:showVal val="0"/>
          <c:showCatName val="0"/>
          <c:showSerName val="0"/>
          <c:showPercent val="0"/>
          <c:showBubbleSize val="0"/>
        </c:dLbls>
        <c:marker val="1"/>
        <c:smooth val="0"/>
        <c:axId val="116790600"/>
        <c:axId val="116790992"/>
      </c:lineChart>
      <c:dateAx>
        <c:axId val="116790600"/>
        <c:scaling>
          <c:orientation val="minMax"/>
        </c:scaling>
        <c:delete val="1"/>
        <c:axPos val="b"/>
        <c:numFmt formatCode="ge" sourceLinked="1"/>
        <c:majorTickMark val="none"/>
        <c:minorTickMark val="none"/>
        <c:tickLblPos val="none"/>
        <c:crossAx val="116790992"/>
        <c:crosses val="autoZero"/>
        <c:auto val="1"/>
        <c:lblOffset val="100"/>
        <c:baseTimeUnit val="years"/>
      </c:dateAx>
      <c:valAx>
        <c:axId val="11679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79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46.48</c:v>
                </c:pt>
                <c:pt idx="1">
                  <c:v>48.23</c:v>
                </c:pt>
                <c:pt idx="2">
                  <c:v>57.93</c:v>
                </c:pt>
                <c:pt idx="3">
                  <c:v>58.89</c:v>
                </c:pt>
                <c:pt idx="4">
                  <c:v>61.04</c:v>
                </c:pt>
              </c:numCache>
            </c:numRef>
          </c:val>
          <c:extLst>
            <c:ext xmlns:c16="http://schemas.microsoft.com/office/drawing/2014/chart" uri="{C3380CC4-5D6E-409C-BE32-E72D297353CC}">
              <c16:uniqueId val="{00000000-8A30-407B-813D-C9B1C1C9DBF3}"/>
            </c:ext>
          </c:extLst>
        </c:ser>
        <c:dLbls>
          <c:showLegendKey val="0"/>
          <c:showVal val="0"/>
          <c:showCatName val="0"/>
          <c:showSerName val="0"/>
          <c:showPercent val="0"/>
          <c:showBubbleSize val="0"/>
        </c:dLbls>
        <c:gapWidth val="150"/>
        <c:axId val="176305632"/>
        <c:axId val="17630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8A30-407B-813D-C9B1C1C9DBF3}"/>
            </c:ext>
          </c:extLst>
        </c:ser>
        <c:dLbls>
          <c:showLegendKey val="0"/>
          <c:showVal val="0"/>
          <c:showCatName val="0"/>
          <c:showSerName val="0"/>
          <c:showPercent val="0"/>
          <c:showBubbleSize val="0"/>
        </c:dLbls>
        <c:marker val="1"/>
        <c:smooth val="0"/>
        <c:axId val="176305632"/>
        <c:axId val="176306024"/>
      </c:lineChart>
      <c:dateAx>
        <c:axId val="176305632"/>
        <c:scaling>
          <c:orientation val="minMax"/>
        </c:scaling>
        <c:delete val="1"/>
        <c:axPos val="b"/>
        <c:numFmt formatCode="ge" sourceLinked="1"/>
        <c:majorTickMark val="none"/>
        <c:minorTickMark val="none"/>
        <c:tickLblPos val="none"/>
        <c:crossAx val="176306024"/>
        <c:crosses val="autoZero"/>
        <c:auto val="1"/>
        <c:lblOffset val="100"/>
        <c:baseTimeUnit val="years"/>
      </c:dateAx>
      <c:valAx>
        <c:axId val="17630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1.48</c:v>
                </c:pt>
                <c:pt idx="2">
                  <c:v>8.51</c:v>
                </c:pt>
                <c:pt idx="3">
                  <c:v>41.67</c:v>
                </c:pt>
                <c:pt idx="4">
                  <c:v>41.61</c:v>
                </c:pt>
              </c:numCache>
            </c:numRef>
          </c:val>
          <c:extLst>
            <c:ext xmlns:c16="http://schemas.microsoft.com/office/drawing/2014/chart" uri="{C3380CC4-5D6E-409C-BE32-E72D297353CC}">
              <c16:uniqueId val="{00000000-31AE-480A-A3B7-785252C0BABF}"/>
            </c:ext>
          </c:extLst>
        </c:ser>
        <c:dLbls>
          <c:showLegendKey val="0"/>
          <c:showVal val="0"/>
          <c:showCatName val="0"/>
          <c:showSerName val="0"/>
          <c:showPercent val="0"/>
          <c:showBubbleSize val="0"/>
        </c:dLbls>
        <c:gapWidth val="150"/>
        <c:axId val="176307200"/>
        <c:axId val="17630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31AE-480A-A3B7-785252C0BABF}"/>
            </c:ext>
          </c:extLst>
        </c:ser>
        <c:dLbls>
          <c:showLegendKey val="0"/>
          <c:showVal val="0"/>
          <c:showCatName val="0"/>
          <c:showSerName val="0"/>
          <c:showPercent val="0"/>
          <c:showBubbleSize val="0"/>
        </c:dLbls>
        <c:marker val="1"/>
        <c:smooth val="0"/>
        <c:axId val="176307200"/>
        <c:axId val="176307592"/>
      </c:lineChart>
      <c:dateAx>
        <c:axId val="176307200"/>
        <c:scaling>
          <c:orientation val="minMax"/>
        </c:scaling>
        <c:delete val="1"/>
        <c:axPos val="b"/>
        <c:numFmt formatCode="ge" sourceLinked="1"/>
        <c:majorTickMark val="none"/>
        <c:minorTickMark val="none"/>
        <c:tickLblPos val="none"/>
        <c:crossAx val="176307592"/>
        <c:crosses val="autoZero"/>
        <c:auto val="1"/>
        <c:lblOffset val="100"/>
        <c:baseTimeUnit val="years"/>
      </c:dateAx>
      <c:valAx>
        <c:axId val="17630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6D-4BAB-9D6F-C0DB59AA6390}"/>
            </c:ext>
          </c:extLst>
        </c:ser>
        <c:dLbls>
          <c:showLegendKey val="0"/>
          <c:showVal val="0"/>
          <c:showCatName val="0"/>
          <c:showSerName val="0"/>
          <c:showPercent val="0"/>
          <c:showBubbleSize val="0"/>
        </c:dLbls>
        <c:gapWidth val="150"/>
        <c:axId val="176380552"/>
        <c:axId val="17638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EB6D-4BAB-9D6F-C0DB59AA6390}"/>
            </c:ext>
          </c:extLst>
        </c:ser>
        <c:dLbls>
          <c:showLegendKey val="0"/>
          <c:showVal val="0"/>
          <c:showCatName val="0"/>
          <c:showSerName val="0"/>
          <c:showPercent val="0"/>
          <c:showBubbleSize val="0"/>
        </c:dLbls>
        <c:marker val="1"/>
        <c:smooth val="0"/>
        <c:axId val="176380552"/>
        <c:axId val="176380944"/>
      </c:lineChart>
      <c:dateAx>
        <c:axId val="176380552"/>
        <c:scaling>
          <c:orientation val="minMax"/>
        </c:scaling>
        <c:delete val="1"/>
        <c:axPos val="b"/>
        <c:numFmt formatCode="ge" sourceLinked="1"/>
        <c:majorTickMark val="none"/>
        <c:minorTickMark val="none"/>
        <c:tickLblPos val="none"/>
        <c:crossAx val="176380944"/>
        <c:crosses val="autoZero"/>
        <c:auto val="1"/>
        <c:lblOffset val="100"/>
        <c:baseTimeUnit val="years"/>
      </c:dateAx>
      <c:valAx>
        <c:axId val="17638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1108</c:v>
                </c:pt>
                <c:pt idx="1">
                  <c:v>743.32</c:v>
                </c:pt>
                <c:pt idx="2">
                  <c:v>221.1</c:v>
                </c:pt>
                <c:pt idx="3">
                  <c:v>223.41</c:v>
                </c:pt>
                <c:pt idx="4">
                  <c:v>309.08999999999997</c:v>
                </c:pt>
              </c:numCache>
            </c:numRef>
          </c:val>
          <c:extLst>
            <c:ext xmlns:c16="http://schemas.microsoft.com/office/drawing/2014/chart" uri="{C3380CC4-5D6E-409C-BE32-E72D297353CC}">
              <c16:uniqueId val="{00000000-F9EB-4B1E-A466-271505B8808D}"/>
            </c:ext>
          </c:extLst>
        </c:ser>
        <c:dLbls>
          <c:showLegendKey val="0"/>
          <c:showVal val="0"/>
          <c:showCatName val="0"/>
          <c:showSerName val="0"/>
          <c:showPercent val="0"/>
          <c:showBubbleSize val="0"/>
        </c:dLbls>
        <c:gapWidth val="150"/>
        <c:axId val="176379768"/>
        <c:axId val="17637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F9EB-4B1E-A466-271505B8808D}"/>
            </c:ext>
          </c:extLst>
        </c:ser>
        <c:dLbls>
          <c:showLegendKey val="0"/>
          <c:showVal val="0"/>
          <c:showCatName val="0"/>
          <c:showSerName val="0"/>
          <c:showPercent val="0"/>
          <c:showBubbleSize val="0"/>
        </c:dLbls>
        <c:marker val="1"/>
        <c:smooth val="0"/>
        <c:axId val="176379768"/>
        <c:axId val="176379376"/>
      </c:lineChart>
      <c:dateAx>
        <c:axId val="176379768"/>
        <c:scaling>
          <c:orientation val="minMax"/>
        </c:scaling>
        <c:delete val="1"/>
        <c:axPos val="b"/>
        <c:numFmt formatCode="ge" sourceLinked="1"/>
        <c:majorTickMark val="none"/>
        <c:minorTickMark val="none"/>
        <c:tickLblPos val="none"/>
        <c:crossAx val="176379376"/>
        <c:crosses val="autoZero"/>
        <c:auto val="1"/>
        <c:lblOffset val="100"/>
        <c:baseTimeUnit val="years"/>
      </c:dateAx>
      <c:valAx>
        <c:axId val="17637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7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214.06</c:v>
                </c:pt>
                <c:pt idx="1">
                  <c:v>177.3</c:v>
                </c:pt>
                <c:pt idx="2">
                  <c:v>151.86000000000001</c:v>
                </c:pt>
                <c:pt idx="3">
                  <c:v>129.97999999999999</c:v>
                </c:pt>
                <c:pt idx="4">
                  <c:v>115.26</c:v>
                </c:pt>
              </c:numCache>
            </c:numRef>
          </c:val>
          <c:extLst>
            <c:ext xmlns:c16="http://schemas.microsoft.com/office/drawing/2014/chart" uri="{C3380CC4-5D6E-409C-BE32-E72D297353CC}">
              <c16:uniqueId val="{00000000-AC28-458D-86FD-20A5232C6EB3}"/>
            </c:ext>
          </c:extLst>
        </c:ser>
        <c:dLbls>
          <c:showLegendKey val="0"/>
          <c:showVal val="0"/>
          <c:showCatName val="0"/>
          <c:showSerName val="0"/>
          <c:showPercent val="0"/>
          <c:showBubbleSize val="0"/>
        </c:dLbls>
        <c:gapWidth val="150"/>
        <c:axId val="176380160"/>
        <c:axId val="17638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AC28-458D-86FD-20A5232C6EB3}"/>
            </c:ext>
          </c:extLst>
        </c:ser>
        <c:dLbls>
          <c:showLegendKey val="0"/>
          <c:showVal val="0"/>
          <c:showCatName val="0"/>
          <c:showSerName val="0"/>
          <c:showPercent val="0"/>
          <c:showBubbleSize val="0"/>
        </c:dLbls>
        <c:marker val="1"/>
        <c:smooth val="0"/>
        <c:axId val="176380160"/>
        <c:axId val="176382904"/>
      </c:lineChart>
      <c:dateAx>
        <c:axId val="176380160"/>
        <c:scaling>
          <c:orientation val="minMax"/>
        </c:scaling>
        <c:delete val="1"/>
        <c:axPos val="b"/>
        <c:numFmt formatCode="ge" sourceLinked="1"/>
        <c:majorTickMark val="none"/>
        <c:minorTickMark val="none"/>
        <c:tickLblPos val="none"/>
        <c:crossAx val="176382904"/>
        <c:crosses val="autoZero"/>
        <c:auto val="1"/>
        <c:lblOffset val="100"/>
        <c:baseTimeUnit val="years"/>
      </c:dateAx>
      <c:valAx>
        <c:axId val="17638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109.24</c:v>
                </c:pt>
                <c:pt idx="1">
                  <c:v>114.9</c:v>
                </c:pt>
                <c:pt idx="2">
                  <c:v>113.64</c:v>
                </c:pt>
                <c:pt idx="3">
                  <c:v>117.31</c:v>
                </c:pt>
                <c:pt idx="4">
                  <c:v>122.46</c:v>
                </c:pt>
              </c:numCache>
            </c:numRef>
          </c:val>
          <c:extLst>
            <c:ext xmlns:c16="http://schemas.microsoft.com/office/drawing/2014/chart" uri="{C3380CC4-5D6E-409C-BE32-E72D297353CC}">
              <c16:uniqueId val="{00000000-385D-46A7-B215-9326402C6FAD}"/>
            </c:ext>
          </c:extLst>
        </c:ser>
        <c:dLbls>
          <c:showLegendKey val="0"/>
          <c:showVal val="0"/>
          <c:showCatName val="0"/>
          <c:showSerName val="0"/>
          <c:showPercent val="0"/>
          <c:showBubbleSize val="0"/>
        </c:dLbls>
        <c:gapWidth val="150"/>
        <c:axId val="176541456"/>
        <c:axId val="17654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385D-46A7-B215-9326402C6FAD}"/>
            </c:ext>
          </c:extLst>
        </c:ser>
        <c:dLbls>
          <c:showLegendKey val="0"/>
          <c:showVal val="0"/>
          <c:showCatName val="0"/>
          <c:showSerName val="0"/>
          <c:showPercent val="0"/>
          <c:showBubbleSize val="0"/>
        </c:dLbls>
        <c:marker val="1"/>
        <c:smooth val="0"/>
        <c:axId val="176541456"/>
        <c:axId val="176541848"/>
      </c:lineChart>
      <c:dateAx>
        <c:axId val="176541456"/>
        <c:scaling>
          <c:orientation val="minMax"/>
        </c:scaling>
        <c:delete val="1"/>
        <c:axPos val="b"/>
        <c:numFmt formatCode="ge" sourceLinked="1"/>
        <c:majorTickMark val="none"/>
        <c:minorTickMark val="none"/>
        <c:tickLblPos val="none"/>
        <c:crossAx val="176541848"/>
        <c:crosses val="autoZero"/>
        <c:auto val="1"/>
        <c:lblOffset val="100"/>
        <c:baseTimeUnit val="years"/>
      </c:dateAx>
      <c:valAx>
        <c:axId val="17654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4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146.1</c:v>
                </c:pt>
                <c:pt idx="1">
                  <c:v>140.44999999999999</c:v>
                </c:pt>
                <c:pt idx="2">
                  <c:v>143.84</c:v>
                </c:pt>
                <c:pt idx="3">
                  <c:v>139.49</c:v>
                </c:pt>
                <c:pt idx="4">
                  <c:v>129.93</c:v>
                </c:pt>
              </c:numCache>
            </c:numRef>
          </c:val>
          <c:extLst>
            <c:ext xmlns:c16="http://schemas.microsoft.com/office/drawing/2014/chart" uri="{C3380CC4-5D6E-409C-BE32-E72D297353CC}">
              <c16:uniqueId val="{00000000-7E59-409F-8A3B-CB8A388A6234}"/>
            </c:ext>
          </c:extLst>
        </c:ser>
        <c:dLbls>
          <c:showLegendKey val="0"/>
          <c:showVal val="0"/>
          <c:showCatName val="0"/>
          <c:showSerName val="0"/>
          <c:showPercent val="0"/>
          <c:showBubbleSize val="0"/>
        </c:dLbls>
        <c:gapWidth val="150"/>
        <c:axId val="176543024"/>
        <c:axId val="17654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7E59-409F-8A3B-CB8A388A6234}"/>
            </c:ext>
          </c:extLst>
        </c:ser>
        <c:dLbls>
          <c:showLegendKey val="0"/>
          <c:showVal val="0"/>
          <c:showCatName val="0"/>
          <c:showSerName val="0"/>
          <c:showPercent val="0"/>
          <c:showBubbleSize val="0"/>
        </c:dLbls>
        <c:marker val="1"/>
        <c:smooth val="0"/>
        <c:axId val="176543024"/>
        <c:axId val="176543416"/>
      </c:lineChart>
      <c:dateAx>
        <c:axId val="176543024"/>
        <c:scaling>
          <c:orientation val="minMax"/>
        </c:scaling>
        <c:delete val="1"/>
        <c:axPos val="b"/>
        <c:numFmt formatCode="ge" sourceLinked="1"/>
        <c:majorTickMark val="none"/>
        <c:minorTickMark val="none"/>
        <c:tickLblPos val="none"/>
        <c:crossAx val="176543416"/>
        <c:crosses val="autoZero"/>
        <c:auto val="1"/>
        <c:lblOffset val="100"/>
        <c:baseTimeUnit val="years"/>
      </c:dateAx>
      <c:valAx>
        <c:axId val="17654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4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九十九里地域水道企業団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87.89</v>
      </c>
      <c r="J10" s="52"/>
      <c r="K10" s="52"/>
      <c r="L10" s="52"/>
      <c r="M10" s="52"/>
      <c r="N10" s="52"/>
      <c r="O10" s="64"/>
      <c r="P10" s="53">
        <f>データ!$P$6</f>
        <v>92.02</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345294</v>
      </c>
      <c r="AM10" s="61"/>
      <c r="AN10" s="61"/>
      <c r="AO10" s="61"/>
      <c r="AP10" s="61"/>
      <c r="AQ10" s="61"/>
      <c r="AR10" s="61"/>
      <c r="AS10" s="61"/>
      <c r="AT10" s="51">
        <f>データ!$V$6</f>
        <v>749.4</v>
      </c>
      <c r="AU10" s="52"/>
      <c r="AV10" s="52"/>
      <c r="AW10" s="52"/>
      <c r="AX10" s="52"/>
      <c r="AY10" s="52"/>
      <c r="AZ10" s="52"/>
      <c r="BA10" s="52"/>
      <c r="BB10" s="53">
        <f>データ!$W$6</f>
        <v>460.76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128716</v>
      </c>
      <c r="D6" s="34">
        <f t="shared" si="3"/>
        <v>46</v>
      </c>
      <c r="E6" s="34">
        <f t="shared" si="3"/>
        <v>1</v>
      </c>
      <c r="F6" s="34">
        <f t="shared" si="3"/>
        <v>0</v>
      </c>
      <c r="G6" s="34">
        <f t="shared" si="3"/>
        <v>2</v>
      </c>
      <c r="H6" s="34" t="str">
        <f t="shared" si="3"/>
        <v>千葉県　九十九里地域水道企業団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87.89</v>
      </c>
      <c r="P6" s="35">
        <f t="shared" si="3"/>
        <v>92.02</v>
      </c>
      <c r="Q6" s="35">
        <f t="shared" si="3"/>
        <v>0</v>
      </c>
      <c r="R6" s="35" t="str">
        <f t="shared" si="3"/>
        <v>-</v>
      </c>
      <c r="S6" s="35" t="str">
        <f t="shared" si="3"/>
        <v>-</v>
      </c>
      <c r="T6" s="35" t="str">
        <f t="shared" si="3"/>
        <v>-</v>
      </c>
      <c r="U6" s="35">
        <f t="shared" si="3"/>
        <v>345294</v>
      </c>
      <c r="V6" s="35">
        <f t="shared" si="3"/>
        <v>749.4</v>
      </c>
      <c r="W6" s="35">
        <f t="shared" si="3"/>
        <v>460.76</v>
      </c>
      <c r="X6" s="36">
        <f>IF(X7="",NA(),X7)</f>
        <v>111.81</v>
      </c>
      <c r="Y6" s="36">
        <f t="shared" ref="Y6:AG6" si="4">IF(Y7="",NA(),Y7)</f>
        <v>116.08</v>
      </c>
      <c r="Z6" s="36">
        <f t="shared" si="4"/>
        <v>112.42</v>
      </c>
      <c r="AA6" s="36">
        <f t="shared" si="4"/>
        <v>115.64</v>
      </c>
      <c r="AB6" s="36">
        <f t="shared" si="4"/>
        <v>120</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1108</v>
      </c>
      <c r="AU6" s="36">
        <f t="shared" ref="AU6:BC6" si="6">IF(AU7="",NA(),AU7)</f>
        <v>743.32</v>
      </c>
      <c r="AV6" s="36">
        <f t="shared" si="6"/>
        <v>221.1</v>
      </c>
      <c r="AW6" s="36">
        <f t="shared" si="6"/>
        <v>223.41</v>
      </c>
      <c r="AX6" s="36">
        <f t="shared" si="6"/>
        <v>309.08999999999997</v>
      </c>
      <c r="AY6" s="36">
        <f t="shared" si="6"/>
        <v>654.97</v>
      </c>
      <c r="AZ6" s="36">
        <f t="shared" si="6"/>
        <v>634.53</v>
      </c>
      <c r="BA6" s="36">
        <f t="shared" si="6"/>
        <v>200.22</v>
      </c>
      <c r="BB6" s="36">
        <f t="shared" si="6"/>
        <v>212.95</v>
      </c>
      <c r="BC6" s="36">
        <f t="shared" si="6"/>
        <v>224.41</v>
      </c>
      <c r="BD6" s="35" t="str">
        <f>IF(BD7="","",IF(BD7="-","【-】","【"&amp;SUBSTITUTE(TEXT(BD7,"#,##0.00"),"-","△")&amp;"】"))</f>
        <v>【224.41】</v>
      </c>
      <c r="BE6" s="36">
        <f>IF(BE7="",NA(),BE7)</f>
        <v>214.06</v>
      </c>
      <c r="BF6" s="36">
        <f t="shared" ref="BF6:BN6" si="7">IF(BF7="",NA(),BF7)</f>
        <v>177.3</v>
      </c>
      <c r="BG6" s="36">
        <f t="shared" si="7"/>
        <v>151.86000000000001</v>
      </c>
      <c r="BH6" s="36">
        <f t="shared" si="7"/>
        <v>129.97999999999999</v>
      </c>
      <c r="BI6" s="36">
        <f t="shared" si="7"/>
        <v>115.26</v>
      </c>
      <c r="BJ6" s="36">
        <f t="shared" si="7"/>
        <v>383.75</v>
      </c>
      <c r="BK6" s="36">
        <f t="shared" si="7"/>
        <v>368.94</v>
      </c>
      <c r="BL6" s="36">
        <f t="shared" si="7"/>
        <v>351.06</v>
      </c>
      <c r="BM6" s="36">
        <f t="shared" si="7"/>
        <v>333.48</v>
      </c>
      <c r="BN6" s="36">
        <f t="shared" si="7"/>
        <v>320.31</v>
      </c>
      <c r="BO6" s="35" t="str">
        <f>IF(BO7="","",IF(BO7="-","【-】","【"&amp;SUBSTITUTE(TEXT(BO7,"#,##0.00"),"-","△")&amp;"】"))</f>
        <v>【320.31】</v>
      </c>
      <c r="BP6" s="36">
        <f>IF(BP7="",NA(),BP7)</f>
        <v>109.24</v>
      </c>
      <c r="BQ6" s="36">
        <f t="shared" ref="BQ6:BY6" si="8">IF(BQ7="",NA(),BQ7)</f>
        <v>114.9</v>
      </c>
      <c r="BR6" s="36">
        <f t="shared" si="8"/>
        <v>113.64</v>
      </c>
      <c r="BS6" s="36">
        <f t="shared" si="8"/>
        <v>117.31</v>
      </c>
      <c r="BT6" s="36">
        <f t="shared" si="8"/>
        <v>122.46</v>
      </c>
      <c r="BU6" s="36">
        <f t="shared" si="8"/>
        <v>110.39</v>
      </c>
      <c r="BV6" s="36">
        <f t="shared" si="8"/>
        <v>111.12</v>
      </c>
      <c r="BW6" s="36">
        <f t="shared" si="8"/>
        <v>112.92</v>
      </c>
      <c r="BX6" s="36">
        <f t="shared" si="8"/>
        <v>112.81</v>
      </c>
      <c r="BY6" s="36">
        <f t="shared" si="8"/>
        <v>113.88</v>
      </c>
      <c r="BZ6" s="35" t="str">
        <f>IF(BZ7="","",IF(BZ7="-","【-】","【"&amp;SUBSTITUTE(TEXT(BZ7,"#,##0.00"),"-","△")&amp;"】"))</f>
        <v>【113.88】</v>
      </c>
      <c r="CA6" s="36">
        <f>IF(CA7="",NA(),CA7)</f>
        <v>146.1</v>
      </c>
      <c r="CB6" s="36">
        <f t="shared" ref="CB6:CJ6" si="9">IF(CB7="",NA(),CB7)</f>
        <v>140.44999999999999</v>
      </c>
      <c r="CC6" s="36">
        <f t="shared" si="9"/>
        <v>143.84</v>
      </c>
      <c r="CD6" s="36">
        <f t="shared" si="9"/>
        <v>139.49</v>
      </c>
      <c r="CE6" s="36">
        <f t="shared" si="9"/>
        <v>129.93</v>
      </c>
      <c r="CF6" s="36">
        <f t="shared" si="9"/>
        <v>76.81</v>
      </c>
      <c r="CG6" s="36">
        <f t="shared" si="9"/>
        <v>75.75</v>
      </c>
      <c r="CH6" s="36">
        <f t="shared" si="9"/>
        <v>75.3</v>
      </c>
      <c r="CI6" s="36">
        <f t="shared" si="9"/>
        <v>75.3</v>
      </c>
      <c r="CJ6" s="36">
        <f t="shared" si="9"/>
        <v>74.02</v>
      </c>
      <c r="CK6" s="35" t="str">
        <f>IF(CK7="","",IF(CK7="-","【-】","【"&amp;SUBSTITUTE(TEXT(CK7,"#,##0.00"),"-","△")&amp;"】"))</f>
        <v>【74.02】</v>
      </c>
      <c r="CL6" s="36">
        <f>IF(CL7="",NA(),CL7)</f>
        <v>55.05</v>
      </c>
      <c r="CM6" s="36">
        <f t="shared" ref="CM6:CU6" si="10">IF(CM7="",NA(),CM7)</f>
        <v>54.66</v>
      </c>
      <c r="CN6" s="36">
        <f t="shared" si="10"/>
        <v>53.81</v>
      </c>
      <c r="CO6" s="36">
        <f t="shared" si="10"/>
        <v>53.59</v>
      </c>
      <c r="CP6" s="36">
        <f t="shared" si="10"/>
        <v>53.54</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46.48</v>
      </c>
      <c r="DI6" s="36">
        <f t="shared" ref="DI6:DQ6" si="12">IF(DI7="",NA(),DI7)</f>
        <v>48.23</v>
      </c>
      <c r="DJ6" s="36">
        <f t="shared" si="12"/>
        <v>57.93</v>
      </c>
      <c r="DK6" s="36">
        <f t="shared" si="12"/>
        <v>58.89</v>
      </c>
      <c r="DL6" s="36">
        <f t="shared" si="12"/>
        <v>61.04</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6">
        <f t="shared" ref="DT6:EB6" si="13">IF(DT7="",NA(),DT7)</f>
        <v>1.48</v>
      </c>
      <c r="DU6" s="36">
        <f t="shared" si="13"/>
        <v>8.51</v>
      </c>
      <c r="DV6" s="36">
        <f t="shared" si="13"/>
        <v>41.67</v>
      </c>
      <c r="DW6" s="36">
        <f t="shared" si="13"/>
        <v>41.61</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0.13</v>
      </c>
      <c r="EE6" s="36">
        <f t="shared" ref="EE6:EM6" si="14">IF(EE7="",NA(),EE7)</f>
        <v>7.0000000000000007E-2</v>
      </c>
      <c r="EF6" s="35">
        <f t="shared" si="14"/>
        <v>0</v>
      </c>
      <c r="EG6" s="36">
        <f t="shared" si="14"/>
        <v>0.12</v>
      </c>
      <c r="EH6" s="36">
        <f t="shared" si="14"/>
        <v>0.14000000000000001</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128716</v>
      </c>
      <c r="D7" s="38">
        <v>46</v>
      </c>
      <c r="E7" s="38">
        <v>1</v>
      </c>
      <c r="F7" s="38">
        <v>0</v>
      </c>
      <c r="G7" s="38">
        <v>2</v>
      </c>
      <c r="H7" s="38" t="s">
        <v>105</v>
      </c>
      <c r="I7" s="38" t="s">
        <v>106</v>
      </c>
      <c r="J7" s="38" t="s">
        <v>107</v>
      </c>
      <c r="K7" s="38" t="s">
        <v>108</v>
      </c>
      <c r="L7" s="38" t="s">
        <v>109</v>
      </c>
      <c r="M7" s="38"/>
      <c r="N7" s="39" t="s">
        <v>110</v>
      </c>
      <c r="O7" s="39">
        <v>87.89</v>
      </c>
      <c r="P7" s="39">
        <v>92.02</v>
      </c>
      <c r="Q7" s="39">
        <v>0</v>
      </c>
      <c r="R7" s="39" t="s">
        <v>110</v>
      </c>
      <c r="S7" s="39" t="s">
        <v>110</v>
      </c>
      <c r="T7" s="39" t="s">
        <v>110</v>
      </c>
      <c r="U7" s="39">
        <v>345294</v>
      </c>
      <c r="V7" s="39">
        <v>749.4</v>
      </c>
      <c r="W7" s="39">
        <v>460.76</v>
      </c>
      <c r="X7" s="39">
        <v>111.81</v>
      </c>
      <c r="Y7" s="39">
        <v>116.08</v>
      </c>
      <c r="Z7" s="39">
        <v>112.42</v>
      </c>
      <c r="AA7" s="39">
        <v>115.64</v>
      </c>
      <c r="AB7" s="39">
        <v>120</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1108</v>
      </c>
      <c r="AU7" s="39">
        <v>743.32</v>
      </c>
      <c r="AV7" s="39">
        <v>221.1</v>
      </c>
      <c r="AW7" s="39">
        <v>223.41</v>
      </c>
      <c r="AX7" s="39">
        <v>309.08999999999997</v>
      </c>
      <c r="AY7" s="39">
        <v>654.97</v>
      </c>
      <c r="AZ7" s="39">
        <v>634.53</v>
      </c>
      <c r="BA7" s="39">
        <v>200.22</v>
      </c>
      <c r="BB7" s="39">
        <v>212.95</v>
      </c>
      <c r="BC7" s="39">
        <v>224.41</v>
      </c>
      <c r="BD7" s="39">
        <v>224.41</v>
      </c>
      <c r="BE7" s="39">
        <v>214.06</v>
      </c>
      <c r="BF7" s="39">
        <v>177.3</v>
      </c>
      <c r="BG7" s="39">
        <v>151.86000000000001</v>
      </c>
      <c r="BH7" s="39">
        <v>129.97999999999999</v>
      </c>
      <c r="BI7" s="39">
        <v>115.26</v>
      </c>
      <c r="BJ7" s="39">
        <v>383.75</v>
      </c>
      <c r="BK7" s="39">
        <v>368.94</v>
      </c>
      <c r="BL7" s="39">
        <v>351.06</v>
      </c>
      <c r="BM7" s="39">
        <v>333.48</v>
      </c>
      <c r="BN7" s="39">
        <v>320.31</v>
      </c>
      <c r="BO7" s="39">
        <v>320.31</v>
      </c>
      <c r="BP7" s="39">
        <v>109.24</v>
      </c>
      <c r="BQ7" s="39">
        <v>114.9</v>
      </c>
      <c r="BR7" s="39">
        <v>113.64</v>
      </c>
      <c r="BS7" s="39">
        <v>117.31</v>
      </c>
      <c r="BT7" s="39">
        <v>122.46</v>
      </c>
      <c r="BU7" s="39">
        <v>110.39</v>
      </c>
      <c r="BV7" s="39">
        <v>111.12</v>
      </c>
      <c r="BW7" s="39">
        <v>112.92</v>
      </c>
      <c r="BX7" s="39">
        <v>112.81</v>
      </c>
      <c r="BY7" s="39">
        <v>113.88</v>
      </c>
      <c r="BZ7" s="39">
        <v>113.88</v>
      </c>
      <c r="CA7" s="39">
        <v>146.1</v>
      </c>
      <c r="CB7" s="39">
        <v>140.44999999999999</v>
      </c>
      <c r="CC7" s="39">
        <v>143.84</v>
      </c>
      <c r="CD7" s="39">
        <v>139.49</v>
      </c>
      <c r="CE7" s="39">
        <v>129.93</v>
      </c>
      <c r="CF7" s="39">
        <v>76.81</v>
      </c>
      <c r="CG7" s="39">
        <v>75.75</v>
      </c>
      <c r="CH7" s="39">
        <v>75.3</v>
      </c>
      <c r="CI7" s="39">
        <v>75.3</v>
      </c>
      <c r="CJ7" s="39">
        <v>74.02</v>
      </c>
      <c r="CK7" s="39">
        <v>74.02</v>
      </c>
      <c r="CL7" s="39">
        <v>55.05</v>
      </c>
      <c r="CM7" s="39">
        <v>54.66</v>
      </c>
      <c r="CN7" s="39">
        <v>53.81</v>
      </c>
      <c r="CO7" s="39">
        <v>53.59</v>
      </c>
      <c r="CP7" s="39">
        <v>53.54</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46.48</v>
      </c>
      <c r="DI7" s="39">
        <v>48.23</v>
      </c>
      <c r="DJ7" s="39">
        <v>57.93</v>
      </c>
      <c r="DK7" s="39">
        <v>58.89</v>
      </c>
      <c r="DL7" s="39">
        <v>61.04</v>
      </c>
      <c r="DM7" s="39">
        <v>38.86</v>
      </c>
      <c r="DN7" s="39">
        <v>39.81</v>
      </c>
      <c r="DO7" s="39">
        <v>51.44</v>
      </c>
      <c r="DP7" s="39">
        <v>52.4</v>
      </c>
      <c r="DQ7" s="39">
        <v>53.56</v>
      </c>
      <c r="DR7" s="39">
        <v>53.56</v>
      </c>
      <c r="DS7" s="39">
        <v>0</v>
      </c>
      <c r="DT7" s="39">
        <v>1.48</v>
      </c>
      <c r="DU7" s="39">
        <v>8.51</v>
      </c>
      <c r="DV7" s="39">
        <v>41.67</v>
      </c>
      <c r="DW7" s="39">
        <v>41.61</v>
      </c>
      <c r="DX7" s="39">
        <v>12.13</v>
      </c>
      <c r="DY7" s="39">
        <v>13.72</v>
      </c>
      <c r="DZ7" s="39">
        <v>16.77</v>
      </c>
      <c r="EA7" s="39">
        <v>18.05</v>
      </c>
      <c r="EB7" s="39">
        <v>19.440000000000001</v>
      </c>
      <c r="EC7" s="39">
        <v>19.440000000000001</v>
      </c>
      <c r="ED7" s="39">
        <v>0.13</v>
      </c>
      <c r="EE7" s="39">
        <v>7.0000000000000007E-2</v>
      </c>
      <c r="EF7" s="39">
        <v>0</v>
      </c>
      <c r="EG7" s="39">
        <v>0.12</v>
      </c>
      <c r="EH7" s="39">
        <v>0.14000000000000001</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2018-02-02T07:33:59Z</cp:lastPrinted>
  <dcterms:created xsi:type="dcterms:W3CDTF">2017-12-25T01:26:07Z</dcterms:created>
  <dcterms:modified xsi:type="dcterms:W3CDTF">2018-02-20T07:44:10Z</dcterms:modified>
  <cp:category/>
</cp:coreProperties>
</file>