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0490" windowHeight="792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<sst xmlns="http://schemas.openxmlformats.org/spreadsheetml/2006/main" count="232" uniqueCount="120">
  <si>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</si>
  <si>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</si>
  <si>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</si>
  <si>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</si>
  <si>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</si>
  <si>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</si>
  <si>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</si>
  <si>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</si>
  <si>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</si>
  <si>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</si>
  <si>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</si>
  <si>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</si>
  <si>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</si>
  <si>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</si>
  <si>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</si>
  <si>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</si>
  <si>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</si>
  <si>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</si>
  <si>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</si>
  <si>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</si>
  <si>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</si>
  <si>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</si>
  <si>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</si>
  <si>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</si>
  <si>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</si>
  <si>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</si>
  <si>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</si>
  <si>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</si>
  <si>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</si>
  <si>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</si>
  <si>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</si>
  <si>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</si>
  <si>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</si>
  <si>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</si>
  <si>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</si>
  <si>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</si>
  <si>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</si>
  <si>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</si>
  <si>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</si>
  <si>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</si>
  <si>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</si>
  <si>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</si>
  <si>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</si>
  <si>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</si>
  <si>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</si>
  <si>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</si>
  <si>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</si>
  <si>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</si>
  <si>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</si>
  <si>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</si>
  <si>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</si>
  <si>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</si>
  <si>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</si>
  <si>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</si>
  <si>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</si>
  <si>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</si>
  <si>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</si>
  <si>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</si>
  <si>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</si>
  <si>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</si>
  <si>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</si>
  <si>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</si>
  <si>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</si>
  <si>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</si>
  <si>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</si>
  <si>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</si>
  <si>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</si>
  <si>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</si>
  <si>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</si>
  <si>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</si>
  <si>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</si>
  <si>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</si>
  <si>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</si>
  <si>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</si>
  <si>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</si>
  <si>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</si>
  <si>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</si>
  <si>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</si>
  <si>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</si>
  <si>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</si>
  <si>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</si>
  <si>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</si>
  <si>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</si>
  <si>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</si>
  <si>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</si>
  <si>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</si>
  <si>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</si>
  <si>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</si>
  <si>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</si>
  <si>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</si>
  <si>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</si>
  <si>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</si>
  <si>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</si>
  <si>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</si>
  <si>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</si>
  <si>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</si>
  <si>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</si>
  <si>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</si>
  <si>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</si>
  <si>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</si>
  <si>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</si>
  <si>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</si>
  <si>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</si>
  <si>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</si>
  <si>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</si>
  <si>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酒々井町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</si>
  <si>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</si>
  <si>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</si>
  <si>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</si>
  <si>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</si>
  <si>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</si>
  <si>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</si>
  <si>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</si>
  <si>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</si>
  <si>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</si>
  <si>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</si>
  <si>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</si>
  <si>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全国平均や類似団体平均値に比べて良い数値で推移している。
　特に「②累積欠損金」については、過去１０年以上発生していない。
　また、「⑧有収率」も全国平均より上回っており、経営の健全性・効率性については良好な水準にあるものと思われる。
　平成２８年度において、大掛りな修繕工事等は実施しなかったため、当該年度における費用が抑えられ、「①経常収支比率」・「⑤料金回収率」・「⑥給水原価」が良い数値となった。
 　以上のことから、平成２８年度における経営の健全性・効率性については、概ね良好な水準にあるものと判断できる。
　なお、平成２８年度に策定した新水道ビジョンに基づく施設の更新工事等を実施していくにあたり、平成３０年度から新たに企業債の借入を予定している。</t>
    <rPh sb="1" eb="3">
      <t>ゼンコク</t>
    </rPh>
    <rPh sb="3" eb="5">
      <t>ヘイキン</t>
    </rPh>
    <rPh sb="6" eb="8">
      <t>ルイジ</t>
    </rPh>
    <rPh sb="8" eb="10">
      <t>ダンタイ</t>
    </rPh>
    <rPh sb="10" eb="13">
      <t>ヘイキンチ</t>
    </rPh>
    <rPh sb="14" eb="15">
      <t>クラ</t>
    </rPh>
    <rPh sb="17" eb="18">
      <t>ヨ</t>
    </rPh>
    <rPh sb="19" eb="21">
      <t>スウチ</t>
    </rPh>
    <rPh sb="22" eb="24">
      <t>スイイ</t>
    </rPh>
    <rPh sb="31" eb="32">
      <t>トク</t>
    </rPh>
    <rPh sb="35" eb="37">
      <t>ルイセキ</t>
    </rPh>
    <rPh sb="37" eb="40">
      <t>ケッソンキン</t>
    </rPh>
    <rPh sb="47" eb="49">
      <t>カコ</t>
    </rPh>
    <rPh sb="51" eb="54">
      <t>ネンイジョウ</t>
    </rPh>
    <rPh sb="54" eb="56">
      <t>ハッセイ</t>
    </rPh>
    <rPh sb="69" eb="71">
      <t>ユウシュウ</t>
    </rPh>
    <rPh sb="71" eb="72">
      <t>リツ</t>
    </rPh>
    <rPh sb="74" eb="76">
      <t>ゼンコク</t>
    </rPh>
    <rPh sb="76" eb="78">
      <t>ヘイキン</t>
    </rPh>
    <rPh sb="80" eb="82">
      <t>ウワマワ</t>
    </rPh>
    <rPh sb="87" eb="89">
      <t>ケイエイ</t>
    </rPh>
    <rPh sb="90" eb="93">
      <t>ケンゼンセイ</t>
    </rPh>
    <rPh sb="94" eb="96">
      <t>コウリツ</t>
    </rPh>
    <rPh sb="96" eb="97">
      <t>セイ</t>
    </rPh>
    <rPh sb="102" eb="104">
      <t>リョウコウ</t>
    </rPh>
    <rPh sb="105" eb="107">
      <t>スイジュン</t>
    </rPh>
    <rPh sb="113" eb="114">
      <t>オモ</t>
    </rPh>
    <rPh sb="120" eb="122">
      <t>ヘイセイ</t>
    </rPh>
    <rPh sb="124" eb="126">
      <t>ネンド</t>
    </rPh>
    <rPh sb="131" eb="133">
      <t>オオガカ</t>
    </rPh>
    <rPh sb="135" eb="137">
      <t>シュウゼン</t>
    </rPh>
    <rPh sb="137" eb="139">
      <t>コウジ</t>
    </rPh>
    <rPh sb="139" eb="140">
      <t>トウ</t>
    </rPh>
    <rPh sb="141" eb="143">
      <t>ジッシ</t>
    </rPh>
    <rPh sb="151" eb="153">
      <t>トウガイ</t>
    </rPh>
    <rPh sb="153" eb="155">
      <t>ネンド</t>
    </rPh>
    <rPh sb="159" eb="161">
      <t>ヒヨウ</t>
    </rPh>
    <rPh sb="162" eb="163">
      <t>オサ</t>
    </rPh>
    <rPh sb="169" eb="171">
      <t>ケイジョウ</t>
    </rPh>
    <rPh sb="171" eb="173">
      <t>シュウシ</t>
    </rPh>
    <rPh sb="173" eb="175">
      <t>ヒリツ</t>
    </rPh>
    <rPh sb="179" eb="181">
      <t>リョウキン</t>
    </rPh>
    <rPh sb="181" eb="183">
      <t>カイシュウ</t>
    </rPh>
    <rPh sb="183" eb="184">
      <t>リツ</t>
    </rPh>
    <rPh sb="188" eb="190">
      <t>キュウスイ</t>
    </rPh>
    <rPh sb="190" eb="192">
      <t>ゲンカ</t>
    </rPh>
    <rPh sb="194" eb="195">
      <t>ヨ</t>
    </rPh>
    <rPh sb="196" eb="198">
      <t>スウチ</t>
    </rPh>
    <rPh sb="206" eb="208">
      <t>イジョウ</t>
    </rPh>
    <rPh sb="214" eb="216">
      <t>ヘイセイ</t>
    </rPh>
    <rPh sb="218" eb="220">
      <t>ネンド</t>
    </rPh>
    <rPh sb="224" eb="226">
      <t>ケイエイ</t>
    </rPh>
    <rPh sb="227" eb="230">
      <t>ケンゼンセイ</t>
    </rPh>
    <rPh sb="231" eb="234">
      <t>コウリツセイ</t>
    </rPh>
    <rPh sb="240" eb="241">
      <t>オオム</t>
    </rPh>
    <rPh sb="242" eb="244">
      <t>リョウコウ</t>
    </rPh>
    <rPh sb="245" eb="247">
      <t>スイジュン</t>
    </rPh>
    <rPh sb="253" eb="255">
      <t>ハンダン</t>
    </rPh>
    <rPh sb="264" eb="266">
      <t>ヘイセイ</t>
    </rPh>
    <rPh sb="268" eb="270">
      <t>ネンド</t>
    </rPh>
    <rPh sb="271" eb="273">
      <t>サクテイ</t>
    </rPh>
    <rPh sb="275" eb="276">
      <t>シン</t>
    </rPh>
    <rPh sb="276" eb="278">
      <t>スイドウ</t>
    </rPh>
    <rPh sb="283" eb="284">
      <t>モト</t>
    </rPh>
    <rPh sb="286" eb="288">
      <t>シセツ</t>
    </rPh>
    <rPh sb="289" eb="291">
      <t>コウシン</t>
    </rPh>
    <rPh sb="291" eb="293">
      <t>コウジ</t>
    </rPh>
    <rPh sb="293" eb="294">
      <t>トウ</t>
    </rPh>
    <rPh sb="295" eb="297">
      <t>ジッシ</t>
    </rPh>
    <rPh sb="306" eb="308">
      <t>ヘイセイ</t>
    </rPh>
    <rPh sb="310" eb="311">
      <t>ネン</t>
    </rPh>
    <rPh sb="311" eb="312">
      <t>ド</t>
    </rPh>
    <rPh sb="314" eb="315">
      <t>アラ</t>
    </rPh>
    <rPh sb="317" eb="319">
      <t>キギョウ</t>
    </rPh>
    <rPh sb="319" eb="320">
      <t>サイ</t>
    </rPh>
    <rPh sb="321" eb="323">
      <t>カリイレ</t>
    </rPh>
    <rPh sb="324" eb="326">
      <t>ヨテイ</t>
    </rPh>
    <phoneticPr fontId="4"/>
  </si>
  <si>
    <t>　従前より法定耐用年数を迎える前に管等の更新工事を実施するよう取り組んできたが、昭和４０年代後半から昭和５０年代にかけて大規模な住宅開発に伴い布設した管等の老朽化が進み、一気に耐用年数を迎えることになった。このため平成２８年度には施設の経年化率が急上昇した。
　今後は、平成２８年度に策定した新水道ビジョンに基づき、施設の更新等を計画的に行っていく考えである。</t>
    <rPh sb="1" eb="3">
      <t>ジュウゼン</t>
    </rPh>
    <rPh sb="5" eb="7">
      <t>ホウテイ</t>
    </rPh>
    <rPh sb="7" eb="9">
      <t>タイヨウ</t>
    </rPh>
    <rPh sb="9" eb="11">
      <t>ネンスウ</t>
    </rPh>
    <rPh sb="12" eb="13">
      <t>ムカ</t>
    </rPh>
    <rPh sb="15" eb="16">
      <t>マエ</t>
    </rPh>
    <rPh sb="17" eb="18">
      <t>カン</t>
    </rPh>
    <rPh sb="18" eb="19">
      <t>トウ</t>
    </rPh>
    <rPh sb="20" eb="22">
      <t>コウシン</t>
    </rPh>
    <rPh sb="22" eb="24">
      <t>コウジ</t>
    </rPh>
    <rPh sb="25" eb="27">
      <t>ジッシ</t>
    </rPh>
    <rPh sb="31" eb="32">
      <t>ト</t>
    </rPh>
    <rPh sb="33" eb="34">
      <t>ク</t>
    </rPh>
    <rPh sb="40" eb="42">
      <t>ショウワ</t>
    </rPh>
    <rPh sb="44" eb="46">
      <t>ネンダイ</t>
    </rPh>
    <rPh sb="46" eb="48">
      <t>コウハン</t>
    </rPh>
    <rPh sb="50" eb="52">
      <t>ショウワ</t>
    </rPh>
    <rPh sb="54" eb="56">
      <t>ネンダイ</t>
    </rPh>
    <rPh sb="60" eb="63">
      <t>ダイキボ</t>
    </rPh>
    <rPh sb="64" eb="66">
      <t>ジュウタク</t>
    </rPh>
    <rPh sb="66" eb="68">
      <t>カイハツ</t>
    </rPh>
    <rPh sb="69" eb="70">
      <t>トモナ</t>
    </rPh>
    <rPh sb="71" eb="73">
      <t>フセツ</t>
    </rPh>
    <rPh sb="75" eb="76">
      <t>カン</t>
    </rPh>
    <rPh sb="76" eb="77">
      <t>トウ</t>
    </rPh>
    <rPh sb="78" eb="81">
      <t>ロウキュウカ</t>
    </rPh>
    <rPh sb="82" eb="83">
      <t>スス</t>
    </rPh>
    <rPh sb="85" eb="87">
      <t>イッキ</t>
    </rPh>
    <rPh sb="88" eb="90">
      <t>タイヨウ</t>
    </rPh>
    <rPh sb="90" eb="92">
      <t>ネンスウ</t>
    </rPh>
    <rPh sb="93" eb="94">
      <t>ムカ</t>
    </rPh>
    <rPh sb="107" eb="109">
      <t>ヘイセイ</t>
    </rPh>
    <rPh sb="111" eb="113">
      <t>ネンド</t>
    </rPh>
    <rPh sb="115" eb="117">
      <t>シセツ</t>
    </rPh>
    <rPh sb="118" eb="121">
      <t>ケイネンカ</t>
    </rPh>
    <rPh sb="121" eb="122">
      <t>リツ</t>
    </rPh>
    <rPh sb="123" eb="124">
      <t>キュウ</t>
    </rPh>
    <rPh sb="124" eb="126">
      <t>ジョウショウ</t>
    </rPh>
    <rPh sb="131" eb="133">
      <t>コンゴ</t>
    </rPh>
    <rPh sb="135" eb="137">
      <t>ヘイセイ</t>
    </rPh>
    <rPh sb="139" eb="141">
      <t>ネンド</t>
    </rPh>
    <rPh sb="142" eb="144">
      <t>サクテイ</t>
    </rPh>
    <rPh sb="146" eb="147">
      <t>シン</t>
    </rPh>
    <rPh sb="147" eb="149">
      <t>スイドウ</t>
    </rPh>
    <rPh sb="154" eb="155">
      <t>モト</t>
    </rPh>
    <rPh sb="158" eb="160">
      <t>シセツ</t>
    </rPh>
    <rPh sb="161" eb="163">
      <t>コウシン</t>
    </rPh>
    <rPh sb="163" eb="164">
      <t>トウ</t>
    </rPh>
    <rPh sb="165" eb="168">
      <t>ケイカクテキ</t>
    </rPh>
    <rPh sb="169" eb="170">
      <t>オコナ</t>
    </rPh>
    <rPh sb="174" eb="175">
      <t>カンガ</t>
    </rPh>
    <phoneticPr fontId="4"/>
  </si>
  <si>
    <t>　現時点では、経営状況は概ね健全な水準にあるものと思われる。ただし、今後人口減少等により、給水量の大幅な増加は見込めず、収益の伸びは鈍くなっていくものと考えられる。
　また、管路等施設の老朽化も進み、修繕費や更新工事費が増加していくものと思われる。
　そこで今後は、平成２８年度に策定した新水道ビジョンに基づき、中長期的な経営・施設更新等を展開していかなければならないものと考えている。</t>
    <rPh sb="1" eb="4">
      <t>ゲンジテン</t>
    </rPh>
    <rPh sb="7" eb="9">
      <t>ケイエイ</t>
    </rPh>
    <rPh sb="9" eb="11">
      <t>ジョウキョウ</t>
    </rPh>
    <rPh sb="12" eb="13">
      <t>オオム</t>
    </rPh>
    <rPh sb="14" eb="16">
      <t>ケンゼン</t>
    </rPh>
    <rPh sb="17" eb="19">
      <t>スイジュン</t>
    </rPh>
    <rPh sb="25" eb="26">
      <t>オモ</t>
    </rPh>
    <rPh sb="34" eb="36">
      <t>コンゴ</t>
    </rPh>
    <rPh sb="36" eb="38">
      <t>ジンコウ</t>
    </rPh>
    <rPh sb="38" eb="40">
      <t>ゲンショウ</t>
    </rPh>
    <rPh sb="40" eb="41">
      <t>トウ</t>
    </rPh>
    <rPh sb="45" eb="47">
      <t>キュウスイ</t>
    </rPh>
    <rPh sb="47" eb="48">
      <t>リョウ</t>
    </rPh>
    <rPh sb="49" eb="51">
      <t>オオハバ</t>
    </rPh>
    <rPh sb="52" eb="54">
      <t>ゾウカ</t>
    </rPh>
    <rPh sb="55" eb="57">
      <t>ミコ</t>
    </rPh>
    <rPh sb="60" eb="62">
      <t>シュウエキ</t>
    </rPh>
    <rPh sb="63" eb="64">
      <t>ノ</t>
    </rPh>
    <rPh sb="66" eb="67">
      <t>ニブ</t>
    </rPh>
    <rPh sb="76" eb="77">
      <t>カンガ</t>
    </rPh>
    <rPh sb="87" eb="89">
      <t>カンロ</t>
    </rPh>
    <rPh sb="89" eb="90">
      <t>トウ</t>
    </rPh>
    <rPh sb="90" eb="92">
      <t>シセツ</t>
    </rPh>
    <rPh sb="93" eb="96">
      <t>ロウキュウカ</t>
    </rPh>
    <rPh sb="97" eb="98">
      <t>スス</t>
    </rPh>
    <rPh sb="100" eb="103">
      <t>シュウゼンヒ</t>
    </rPh>
    <rPh sb="104" eb="106">
      <t>コウシン</t>
    </rPh>
    <rPh sb="106" eb="108">
      <t>コウジ</t>
    </rPh>
    <rPh sb="108" eb="109">
      <t>ヒ</t>
    </rPh>
    <rPh sb="110" eb="112">
      <t>ゾウカ</t>
    </rPh>
    <rPh sb="119" eb="120">
      <t>オモ</t>
    </rPh>
    <rPh sb="129" eb="131">
      <t>コンゴ</t>
    </rPh>
    <rPh sb="133" eb="135">
      <t>ヘイセイ</t>
    </rPh>
    <rPh sb="137" eb="139">
      <t>ネンド</t>
    </rPh>
    <rPh sb="140" eb="142">
      <t>サクテイ</t>
    </rPh>
    <rPh sb="144" eb="145">
      <t>シン</t>
    </rPh>
    <rPh sb="145" eb="147">
      <t>スイドウ</t>
    </rPh>
    <rPh sb="152" eb="153">
      <t>モト</t>
    </rPh>
    <rPh sb="156" eb="157">
      <t>チュウ</t>
    </rPh>
    <rPh sb="157" eb="159">
      <t>チョウキ</t>
    </rPh>
    <rPh sb="159" eb="160">
      <t>テキ</t>
    </rPh>
    <rPh sb="161" eb="163">
      <t>ケイエイ</t>
    </rPh>
    <rPh sb="164" eb="166">
      <t>シセツ</t>
    </rPh>
    <rPh sb="166" eb="168">
      <t>コウシン</t>
    </rPh>
    <rPh sb="168" eb="169">
      <t>トウ</t>
    </rPh>
    <rPh sb="170" eb="172">
      <t>テンカイ</t>
    </rPh>
    <rPh sb="187" eb="1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</si>
</sst>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0.52</c:v>
                </c:pt>
                <c:pt idx="1">
                  <c:v>0.13</c:v>
                </c:pt>
                <c:pt idx="2">
                  <c:v>1.01</c:v>
                </c:pt>
                <c:pt idx="3">
                  <c:v>1.97</c:v>
                </c:pt>
                <c:pt idx="4">
                  <c:v>1.17</c:v>
                </c:pt>
              </c:numCache>
            </c:numRef>
          </c:val>
          <c:extLst>
            <c:ext xmlns:c16="http://schemas.microsoft.com/office/drawing/2014/chart" uri="{C3380CC4-5D6E-409C-BE32-E72D297353CC}">
              <c16:uniqueId val="{00000000-3D37-49E8-81BC-D561A84DA329}"/>
            </c:ext>
          </c:extLst>
        </c:ser>
        <c:dLbls>
          <c:showLegendKey val="0"/>
          <c:showVal val="0"/>
          <c:showCatName val="0"/>
          <c:showSerName val="0"/>
          <c:showPercent val="0"/>
          <c:showBubbleSize val="0"/>
        </c:dLbls>
        <c:gapWidth val="150"/>
        <c:axId val="339624776"/>
        <c:axId val="3396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3D37-49E8-81BC-D561A84DA329}"/>
            </c:ext>
          </c:extLst>
        </c:ser>
        <c:dLbls>
          <c:showLegendKey val="0"/>
          <c:showVal val="0"/>
          <c:showCatName val="0"/>
          <c:showSerName val="0"/>
          <c:showPercent val="0"/>
          <c:showBubbleSize val="0"/>
        </c:dLbls>
        <c:marker val="1"/>
        <c:smooth val="0"/>
        <c:axId val="339624776"/>
        <c:axId val="339622816"/>
      </c:lineChart>
      <c:dateAx>
        <c:axId val="339624776"/>
        <c:scaling>
          <c:orientation val="minMax"/>
        </c:scaling>
        <c:delete val="1"/>
        <c:axPos val="b"/>
        <c:numFmt formatCode="ge" sourceLinked="1"/>
        <c:majorTickMark val="none"/>
        <c:minorTickMark val="none"/>
        <c:tickLblPos val="none"/>
        <c:crossAx val="339622816"/>
        <c:crosses val="autoZero"/>
        <c:auto val="1"/>
        <c:lblOffset val="100"/>
        <c:baseTimeUnit val="years"/>
      </c:dateAx>
      <c:valAx>
        <c:axId val="3396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62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67.55</c:v>
                </c:pt>
                <c:pt idx="1">
                  <c:v>68.87</c:v>
                </c:pt>
                <c:pt idx="2">
                  <c:v>69.3</c:v>
                </c:pt>
                <c:pt idx="3">
                  <c:v>69.39</c:v>
                </c:pt>
                <c:pt idx="4">
                  <c:v>69.180000000000007</c:v>
                </c:pt>
              </c:numCache>
            </c:numRef>
          </c:val>
          <c:extLst>
            <c:ext xmlns:c16="http://schemas.microsoft.com/office/drawing/2014/chart" uri="{C3380CC4-5D6E-409C-BE32-E72D297353CC}">
              <c16:uniqueId val="{00000000-14CB-4C9D-9B89-B28B7027F471}"/>
            </c:ext>
          </c:extLst>
        </c:ser>
        <c:dLbls>
          <c:showLegendKey val="0"/>
          <c:showVal val="0"/>
          <c:showCatName val="0"/>
          <c:showSerName val="0"/>
          <c:showPercent val="0"/>
          <c:showBubbleSize val="0"/>
        </c:dLbls>
        <c:gapWidth val="150"/>
        <c:axId val="420239696"/>
        <c:axId val="42024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14CB-4C9D-9B89-B28B7027F471}"/>
            </c:ext>
          </c:extLst>
        </c:ser>
        <c:dLbls>
          <c:showLegendKey val="0"/>
          <c:showVal val="0"/>
          <c:showCatName val="0"/>
          <c:showSerName val="0"/>
          <c:showPercent val="0"/>
          <c:showBubbleSize val="0"/>
        </c:dLbls>
        <c:marker val="1"/>
        <c:smooth val="0"/>
        <c:axId val="420239696"/>
        <c:axId val="420240088"/>
      </c:lineChart>
      <c:dateAx>
        <c:axId val="420239696"/>
        <c:scaling>
          <c:orientation val="minMax"/>
        </c:scaling>
        <c:delete val="1"/>
        <c:axPos val="b"/>
        <c:numFmt formatCode="ge" sourceLinked="1"/>
        <c:majorTickMark val="none"/>
        <c:minorTickMark val="none"/>
        <c:tickLblPos val="none"/>
        <c:crossAx val="420240088"/>
        <c:crosses val="autoZero"/>
        <c:auto val="1"/>
        <c:lblOffset val="100"/>
        <c:baseTimeUnit val="years"/>
      </c:dateAx>
      <c:valAx>
        <c:axId val="42024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91.13</c:v>
                </c:pt>
                <c:pt idx="1">
                  <c:v>91.09</c:v>
                </c:pt>
                <c:pt idx="2">
                  <c:v>91.56</c:v>
                </c:pt>
                <c:pt idx="3">
                  <c:v>91.96</c:v>
                </c:pt>
                <c:pt idx="4">
                  <c:v>92.75</c:v>
                </c:pt>
              </c:numCache>
            </c:numRef>
          </c:val>
          <c:extLst>
            <c:ext xmlns:c16="http://schemas.microsoft.com/office/drawing/2014/chart" uri="{C3380CC4-5D6E-409C-BE32-E72D297353CC}">
              <c16:uniqueId val="{00000000-5904-4B26-A344-0D4F4FF151AB}"/>
            </c:ext>
          </c:extLst>
        </c:ser>
        <c:dLbls>
          <c:showLegendKey val="0"/>
          <c:showVal val="0"/>
          <c:showCatName val="0"/>
          <c:showSerName val="0"/>
          <c:showPercent val="0"/>
          <c:showBubbleSize val="0"/>
        </c:dLbls>
        <c:gapWidth val="150"/>
        <c:axId val="419780264"/>
        <c:axId val="41978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5904-4B26-A344-0D4F4FF151AB}"/>
            </c:ext>
          </c:extLst>
        </c:ser>
        <c:dLbls>
          <c:showLegendKey val="0"/>
          <c:showVal val="0"/>
          <c:showCatName val="0"/>
          <c:showSerName val="0"/>
          <c:showPercent val="0"/>
          <c:showBubbleSize val="0"/>
        </c:dLbls>
        <c:marker val="1"/>
        <c:smooth val="0"/>
        <c:axId val="419780264"/>
        <c:axId val="419783400"/>
      </c:lineChart>
      <c:dateAx>
        <c:axId val="419780264"/>
        <c:scaling>
          <c:orientation val="minMax"/>
        </c:scaling>
        <c:delete val="1"/>
        <c:axPos val="b"/>
        <c:numFmt formatCode="ge" sourceLinked="1"/>
        <c:majorTickMark val="none"/>
        <c:minorTickMark val="none"/>
        <c:tickLblPos val="none"/>
        <c:crossAx val="419783400"/>
        <c:crosses val="autoZero"/>
        <c:auto val="1"/>
        <c:lblOffset val="100"/>
        <c:baseTimeUnit val="years"/>
      </c:dateAx>
      <c:valAx>
        <c:axId val="41978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8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127.75</c:v>
                </c:pt>
                <c:pt idx="1">
                  <c:v>119.09</c:v>
                </c:pt>
                <c:pt idx="2">
                  <c:v>110.13</c:v>
                </c:pt>
                <c:pt idx="3">
                  <c:v>148.91</c:v>
                </c:pt>
                <c:pt idx="4">
                  <c:v>150.56</c:v>
                </c:pt>
              </c:numCache>
            </c:numRef>
          </c:val>
          <c:extLst>
            <c:ext xmlns:c16="http://schemas.microsoft.com/office/drawing/2014/chart" uri="{C3380CC4-5D6E-409C-BE32-E72D297353CC}">
              <c16:uniqueId val="{00000000-1185-4456-B3FB-223B23FF6F1E}"/>
            </c:ext>
          </c:extLst>
        </c:ser>
        <c:dLbls>
          <c:showLegendKey val="0"/>
          <c:showVal val="0"/>
          <c:showCatName val="0"/>
          <c:showSerName val="0"/>
          <c:showPercent val="0"/>
          <c:showBubbleSize val="0"/>
        </c:dLbls>
        <c:gapWidth val="150"/>
        <c:axId val="419778696"/>
        <c:axId val="4197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1185-4456-B3FB-223B23FF6F1E}"/>
            </c:ext>
          </c:extLst>
        </c:ser>
        <c:dLbls>
          <c:showLegendKey val="0"/>
          <c:showVal val="0"/>
          <c:showCatName val="0"/>
          <c:showSerName val="0"/>
          <c:showPercent val="0"/>
          <c:showBubbleSize val="0"/>
        </c:dLbls>
        <c:marker val="1"/>
        <c:smooth val="0"/>
        <c:axId val="419778696"/>
        <c:axId val="419786144"/>
      </c:lineChart>
      <c:dateAx>
        <c:axId val="419778696"/>
        <c:scaling>
          <c:orientation val="minMax"/>
        </c:scaling>
        <c:delete val="1"/>
        <c:axPos val="b"/>
        <c:numFmt formatCode="ge" sourceLinked="1"/>
        <c:majorTickMark val="none"/>
        <c:minorTickMark val="none"/>
        <c:tickLblPos val="none"/>
        <c:crossAx val="419786144"/>
        <c:crosses val="autoZero"/>
        <c:auto val="1"/>
        <c:lblOffset val="100"/>
        <c:baseTimeUnit val="years"/>
      </c:dateAx>
      <c:valAx>
        <c:axId val="41978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77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44.06</c:v>
                </c:pt>
                <c:pt idx="1">
                  <c:v>42.96</c:v>
                </c:pt>
                <c:pt idx="2">
                  <c:v>54.04</c:v>
                </c:pt>
                <c:pt idx="3">
                  <c:v>53.82</c:v>
                </c:pt>
                <c:pt idx="4">
                  <c:v>54.06</c:v>
                </c:pt>
              </c:numCache>
            </c:numRef>
          </c:val>
          <c:extLst>
            <c:ext xmlns:c16="http://schemas.microsoft.com/office/drawing/2014/chart" uri="{C3380CC4-5D6E-409C-BE32-E72D297353CC}">
              <c16:uniqueId val="{00000000-CB0F-4CB3-B6CB-2D40F894CCB5}"/>
            </c:ext>
          </c:extLst>
        </c:ser>
        <c:dLbls>
          <c:showLegendKey val="0"/>
          <c:showVal val="0"/>
          <c:showCatName val="0"/>
          <c:showSerName val="0"/>
          <c:showPercent val="0"/>
          <c:showBubbleSize val="0"/>
        </c:dLbls>
        <c:gapWidth val="150"/>
        <c:axId val="419779480"/>
        <c:axId val="4197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CB0F-4CB3-B6CB-2D40F894CCB5}"/>
            </c:ext>
          </c:extLst>
        </c:ser>
        <c:dLbls>
          <c:showLegendKey val="0"/>
          <c:showVal val="0"/>
          <c:showCatName val="0"/>
          <c:showSerName val="0"/>
          <c:showPercent val="0"/>
          <c:showBubbleSize val="0"/>
        </c:dLbls>
        <c:marker val="1"/>
        <c:smooth val="0"/>
        <c:axId val="419779480"/>
        <c:axId val="419779872"/>
      </c:lineChart>
      <c:dateAx>
        <c:axId val="419779480"/>
        <c:scaling>
          <c:orientation val="minMax"/>
        </c:scaling>
        <c:delete val="1"/>
        <c:axPos val="b"/>
        <c:numFmt formatCode="ge" sourceLinked="1"/>
        <c:majorTickMark val="none"/>
        <c:minorTickMark val="none"/>
        <c:tickLblPos val="none"/>
        <c:crossAx val="419779872"/>
        <c:crosses val="autoZero"/>
        <c:auto val="1"/>
        <c:lblOffset val="100"/>
        <c:baseTimeUnit val="years"/>
      </c:dateAx>
      <c:valAx>
        <c:axId val="4197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7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7.85</c:v>
                </c:pt>
                <c:pt idx="4" formatCode="#,##0.00;&quot;△&quot;#,##0.00;&quot;-&quot;">
                  <c:v>37.18</c:v>
                </c:pt>
              </c:numCache>
            </c:numRef>
          </c:val>
          <c:extLst>
            <c:ext xmlns:c16="http://schemas.microsoft.com/office/drawing/2014/chart" uri="{C3380CC4-5D6E-409C-BE32-E72D297353CC}">
              <c16:uniqueId val="{00000000-AB20-47AD-B542-04B70C379033}"/>
            </c:ext>
          </c:extLst>
        </c:ser>
        <c:dLbls>
          <c:showLegendKey val="0"/>
          <c:showVal val="0"/>
          <c:showCatName val="0"/>
          <c:showSerName val="0"/>
          <c:showPercent val="0"/>
          <c:showBubbleSize val="0"/>
        </c:dLbls>
        <c:gapWidth val="150"/>
        <c:axId val="419780656"/>
        <c:axId val="41978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AB20-47AD-B542-04B70C379033}"/>
            </c:ext>
          </c:extLst>
        </c:ser>
        <c:dLbls>
          <c:showLegendKey val="0"/>
          <c:showVal val="0"/>
          <c:showCatName val="0"/>
          <c:showSerName val="0"/>
          <c:showPercent val="0"/>
          <c:showBubbleSize val="0"/>
        </c:dLbls>
        <c:marker val="1"/>
        <c:smooth val="0"/>
        <c:axId val="419780656"/>
        <c:axId val="419781832"/>
      </c:lineChart>
      <c:dateAx>
        <c:axId val="419780656"/>
        <c:scaling>
          <c:orientation val="minMax"/>
        </c:scaling>
        <c:delete val="1"/>
        <c:axPos val="b"/>
        <c:numFmt formatCode="ge" sourceLinked="1"/>
        <c:majorTickMark val="none"/>
        <c:minorTickMark val="none"/>
        <c:tickLblPos val="none"/>
        <c:crossAx val="419781832"/>
        <c:crosses val="autoZero"/>
        <c:auto val="1"/>
        <c:lblOffset val="100"/>
        <c:baseTimeUnit val="years"/>
      </c:dateAx>
      <c:valAx>
        <c:axId val="41978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8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92-4CEC-B4DF-81B2E1F8D000}"/>
            </c:ext>
          </c:extLst>
        </c:ser>
        <c:dLbls>
          <c:showLegendKey val="0"/>
          <c:showVal val="0"/>
          <c:showCatName val="0"/>
          <c:showSerName val="0"/>
          <c:showPercent val="0"/>
          <c:showBubbleSize val="0"/>
        </c:dLbls>
        <c:gapWidth val="150"/>
        <c:axId val="419785752"/>
        <c:axId val="4197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DA92-4CEC-B4DF-81B2E1F8D000}"/>
            </c:ext>
          </c:extLst>
        </c:ser>
        <c:dLbls>
          <c:showLegendKey val="0"/>
          <c:showVal val="0"/>
          <c:showCatName val="0"/>
          <c:showSerName val="0"/>
          <c:showPercent val="0"/>
          <c:showBubbleSize val="0"/>
        </c:dLbls>
        <c:marker val="1"/>
        <c:smooth val="0"/>
        <c:axId val="419785752"/>
        <c:axId val="419783008"/>
      </c:lineChart>
      <c:dateAx>
        <c:axId val="419785752"/>
        <c:scaling>
          <c:orientation val="minMax"/>
        </c:scaling>
        <c:delete val="1"/>
        <c:axPos val="b"/>
        <c:numFmt formatCode="ge" sourceLinked="1"/>
        <c:majorTickMark val="none"/>
        <c:minorTickMark val="none"/>
        <c:tickLblPos val="none"/>
        <c:crossAx val="419783008"/>
        <c:crosses val="autoZero"/>
        <c:auto val="1"/>
        <c:lblOffset val="100"/>
        <c:baseTimeUnit val="years"/>
      </c:dateAx>
      <c:valAx>
        <c:axId val="41978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78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593</c:v>
                </c:pt>
                <c:pt idx="1">
                  <c:v>1027.7</c:v>
                </c:pt>
                <c:pt idx="2">
                  <c:v>3025.87</c:v>
                </c:pt>
                <c:pt idx="3">
                  <c:v>1413.72</c:v>
                </c:pt>
                <c:pt idx="4">
                  <c:v>543.64</c:v>
                </c:pt>
              </c:numCache>
            </c:numRef>
          </c:val>
          <c:extLst>
            <c:ext xmlns:c16="http://schemas.microsoft.com/office/drawing/2014/chart" uri="{C3380CC4-5D6E-409C-BE32-E72D297353CC}">
              <c16:uniqueId val="{00000000-156B-49FC-A20F-24A9B6A86A75}"/>
            </c:ext>
          </c:extLst>
        </c:ser>
        <c:dLbls>
          <c:showLegendKey val="0"/>
          <c:showVal val="0"/>
          <c:showCatName val="0"/>
          <c:showSerName val="0"/>
          <c:showPercent val="0"/>
          <c:showBubbleSize val="0"/>
        </c:dLbls>
        <c:gapWidth val="150"/>
        <c:axId val="420240480"/>
        <c:axId val="4202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156B-49FC-A20F-24A9B6A86A75}"/>
            </c:ext>
          </c:extLst>
        </c:ser>
        <c:dLbls>
          <c:showLegendKey val="0"/>
          <c:showVal val="0"/>
          <c:showCatName val="0"/>
          <c:showSerName val="0"/>
          <c:showPercent val="0"/>
          <c:showBubbleSize val="0"/>
        </c:dLbls>
        <c:marker val="1"/>
        <c:smooth val="0"/>
        <c:axId val="420240480"/>
        <c:axId val="420242048"/>
      </c:lineChart>
      <c:dateAx>
        <c:axId val="420240480"/>
        <c:scaling>
          <c:orientation val="minMax"/>
        </c:scaling>
        <c:delete val="1"/>
        <c:axPos val="b"/>
        <c:numFmt formatCode="ge" sourceLinked="1"/>
        <c:majorTickMark val="none"/>
        <c:minorTickMark val="none"/>
        <c:tickLblPos val="none"/>
        <c:crossAx val="420242048"/>
        <c:crosses val="autoZero"/>
        <c:auto val="1"/>
        <c:lblOffset val="100"/>
        <c:baseTimeUnit val="years"/>
      </c:dateAx>
      <c:valAx>
        <c:axId val="42024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2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269.01</c:v>
                </c:pt>
                <c:pt idx="1">
                  <c:v>238.25</c:v>
                </c:pt>
                <c:pt idx="2">
                  <c:v>209.35</c:v>
                </c:pt>
                <c:pt idx="3">
                  <c:v>184.44</c:v>
                </c:pt>
                <c:pt idx="4">
                  <c:v>159.82</c:v>
                </c:pt>
              </c:numCache>
            </c:numRef>
          </c:val>
          <c:extLst>
            <c:ext xmlns:c16="http://schemas.microsoft.com/office/drawing/2014/chart" uri="{C3380CC4-5D6E-409C-BE32-E72D297353CC}">
              <c16:uniqueId val="{00000000-ADAE-41FB-AE79-8D7D5038C04A}"/>
            </c:ext>
          </c:extLst>
        </c:ser>
        <c:dLbls>
          <c:showLegendKey val="0"/>
          <c:showVal val="0"/>
          <c:showCatName val="0"/>
          <c:showSerName val="0"/>
          <c:showPercent val="0"/>
          <c:showBubbleSize val="0"/>
        </c:dLbls>
        <c:gapWidth val="150"/>
        <c:axId val="420244792"/>
        <c:axId val="42024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ADAE-41FB-AE79-8D7D5038C04A}"/>
            </c:ext>
          </c:extLst>
        </c:ser>
        <c:dLbls>
          <c:showLegendKey val="0"/>
          <c:showVal val="0"/>
          <c:showCatName val="0"/>
          <c:showSerName val="0"/>
          <c:showPercent val="0"/>
          <c:showBubbleSize val="0"/>
        </c:dLbls>
        <c:marker val="1"/>
        <c:smooth val="0"/>
        <c:axId val="420244792"/>
        <c:axId val="420240872"/>
      </c:lineChart>
      <c:dateAx>
        <c:axId val="420244792"/>
        <c:scaling>
          <c:orientation val="minMax"/>
        </c:scaling>
        <c:delete val="1"/>
        <c:axPos val="b"/>
        <c:numFmt formatCode="ge" sourceLinked="1"/>
        <c:majorTickMark val="none"/>
        <c:minorTickMark val="none"/>
        <c:tickLblPos val="none"/>
        <c:crossAx val="420240872"/>
        <c:crosses val="autoZero"/>
        <c:auto val="1"/>
        <c:lblOffset val="100"/>
        <c:baseTimeUnit val="years"/>
      </c:dateAx>
      <c:valAx>
        <c:axId val="420240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2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120.61</c:v>
                </c:pt>
                <c:pt idx="1">
                  <c:v>111.21</c:v>
                </c:pt>
                <c:pt idx="2">
                  <c:v>106.67</c:v>
                </c:pt>
                <c:pt idx="3">
                  <c:v>150.47999999999999</c:v>
                </c:pt>
                <c:pt idx="4">
                  <c:v>154</c:v>
                </c:pt>
              </c:numCache>
            </c:numRef>
          </c:val>
          <c:extLst>
            <c:ext xmlns:c16="http://schemas.microsoft.com/office/drawing/2014/chart" uri="{C3380CC4-5D6E-409C-BE32-E72D297353CC}">
              <c16:uniqueId val="{00000000-FE4A-4594-BDB6-357F1E04354D}"/>
            </c:ext>
          </c:extLst>
        </c:ser>
        <c:dLbls>
          <c:showLegendKey val="0"/>
          <c:showVal val="0"/>
          <c:showCatName val="0"/>
          <c:showSerName val="0"/>
          <c:showPercent val="0"/>
          <c:showBubbleSize val="0"/>
        </c:dLbls>
        <c:gapWidth val="150"/>
        <c:axId val="420245968"/>
        <c:axId val="42024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FE4A-4594-BDB6-357F1E04354D}"/>
            </c:ext>
          </c:extLst>
        </c:ser>
        <c:dLbls>
          <c:showLegendKey val="0"/>
          <c:showVal val="0"/>
          <c:showCatName val="0"/>
          <c:showSerName val="0"/>
          <c:showPercent val="0"/>
          <c:showBubbleSize val="0"/>
        </c:dLbls>
        <c:marker val="1"/>
        <c:smooth val="0"/>
        <c:axId val="420245968"/>
        <c:axId val="420244400"/>
      </c:lineChart>
      <c:dateAx>
        <c:axId val="420245968"/>
        <c:scaling>
          <c:orientation val="minMax"/>
        </c:scaling>
        <c:delete val="1"/>
        <c:axPos val="b"/>
        <c:numFmt formatCode="ge" sourceLinked="1"/>
        <c:majorTickMark val="none"/>
        <c:minorTickMark val="none"/>
        <c:tickLblPos val="none"/>
        <c:crossAx val="420244400"/>
        <c:crosses val="autoZero"/>
        <c:auto val="1"/>
        <c:lblOffset val="100"/>
        <c:baseTimeUnit val="years"/>
      </c:dateAx>
      <c:valAx>
        <c:axId val="42024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4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172.85</c:v>
                </c:pt>
                <c:pt idx="1">
                  <c:v>190.41</c:v>
                </c:pt>
                <c:pt idx="2">
                  <c:v>202.22</c:v>
                </c:pt>
                <c:pt idx="3">
                  <c:v>143.76</c:v>
                </c:pt>
                <c:pt idx="4">
                  <c:v>141.06</c:v>
                </c:pt>
              </c:numCache>
            </c:numRef>
          </c:val>
          <c:extLst>
            <c:ext xmlns:c16="http://schemas.microsoft.com/office/drawing/2014/chart" uri="{C3380CC4-5D6E-409C-BE32-E72D297353CC}">
              <c16:uniqueId val="{00000000-3555-473D-8999-167014AF9445}"/>
            </c:ext>
          </c:extLst>
        </c:ser>
        <c:dLbls>
          <c:showLegendKey val="0"/>
          <c:showVal val="0"/>
          <c:showCatName val="0"/>
          <c:showSerName val="0"/>
          <c:showPercent val="0"/>
          <c:showBubbleSize val="0"/>
        </c:dLbls>
        <c:gapWidth val="150"/>
        <c:axId val="420241264"/>
        <c:axId val="42024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3555-473D-8999-167014AF9445}"/>
            </c:ext>
          </c:extLst>
        </c:ser>
        <c:dLbls>
          <c:showLegendKey val="0"/>
          <c:showVal val="0"/>
          <c:showCatName val="0"/>
          <c:showSerName val="0"/>
          <c:showPercent val="0"/>
          <c:showBubbleSize val="0"/>
        </c:dLbls>
        <c:marker val="1"/>
        <c:smooth val="0"/>
        <c:axId val="420241264"/>
        <c:axId val="420246360"/>
      </c:lineChart>
      <c:dateAx>
        <c:axId val="420241264"/>
        <c:scaling>
          <c:orientation val="minMax"/>
        </c:scaling>
        <c:delete val="1"/>
        <c:axPos val="b"/>
        <c:numFmt formatCode="ge" sourceLinked="1"/>
        <c:majorTickMark val="none"/>
        <c:minorTickMark val="none"/>
        <c:tickLblPos val="none"/>
        <c:crossAx val="420246360"/>
        <c:crosses val="autoZero"/>
        <c:auto val="1"/>
        <c:lblOffset val="100"/>
        <c:baseTimeUnit val="years"/>
      </c:dateAx>
      <c:valAx>
        <c:axId val="4202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4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酒々井町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21120</v>
      </c>
      <c r="AM8" s="61"/>
      <c r="AN8" s="61"/>
      <c r="AO8" s="61"/>
      <c r="AP8" s="61"/>
      <c r="AQ8" s="61"/>
      <c r="AR8" s="61"/>
      <c r="AS8" s="61"/>
      <c r="AT8" s="51">
        <f>データ!$S$6</f>
        <v>19.010000000000002</v>
      </c>
      <c r="AU8" s="52"/>
      <c r="AV8" s="52"/>
      <c r="AW8" s="52"/>
      <c r="AX8" s="52"/>
      <c r="AY8" s="52"/>
      <c r="AZ8" s="52"/>
      <c r="BA8" s="52"/>
      <c r="BB8" s="53">
        <f>データ!$T$6</f>
        <v>1110.99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82.35</v>
      </c>
      <c r="J10" s="52"/>
      <c r="K10" s="52"/>
      <c r="L10" s="52"/>
      <c r="M10" s="52"/>
      <c r="N10" s="52"/>
      <c r="O10" s="64"/>
      <c r="P10" s="53">
        <f>データ!$P$6</f>
        <v>91.79</v>
      </c>
      <c r="Q10" s="53"/>
      <c r="R10" s="53"/>
      <c r="S10" s="53"/>
      <c r="T10" s="53"/>
      <c r="U10" s="53"/>
      <c r="V10" s="53"/>
      <c r="W10" s="61">
        <f>データ!$Q$6</f>
        <v>3240</v>
      </c>
      <c r="X10" s="61"/>
      <c r="Y10" s="61"/>
      <c r="Z10" s="61"/>
      <c r="AA10" s="61"/>
      <c r="AB10" s="61"/>
      <c r="AC10" s="61"/>
      <c r="AD10" s="2"/>
      <c r="AE10" s="2"/>
      <c r="AF10" s="2"/>
      <c r="AG10" s="2"/>
      <c r="AH10" s="5"/>
      <c r="AI10" s="5"/>
      <c r="AJ10" s="5"/>
      <c r="AK10" s="5"/>
      <c r="AL10" s="61">
        <f>データ!$U$6</f>
        <v>19095</v>
      </c>
      <c r="AM10" s="61"/>
      <c r="AN10" s="61"/>
      <c r="AO10" s="61"/>
      <c r="AP10" s="61"/>
      <c r="AQ10" s="61"/>
      <c r="AR10" s="61"/>
      <c r="AS10" s="61"/>
      <c r="AT10" s="51">
        <f>データ!$V$6</f>
        <v>17.18</v>
      </c>
      <c r="AU10" s="52"/>
      <c r="AV10" s="52"/>
      <c r="AW10" s="52"/>
      <c r="AX10" s="52"/>
      <c r="AY10" s="52"/>
      <c r="AZ10" s="52"/>
      <c r="BA10" s="52"/>
      <c r="BB10" s="53">
        <f>データ!$W$6</f>
        <v>1111.47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123226</v>
      </c>
      <c r="D6" s="34">
        <f t="shared" si="3"/>
        <v>46</v>
      </c>
      <c r="E6" s="34">
        <f t="shared" si="3"/>
        <v>1</v>
      </c>
      <c r="F6" s="34">
        <f t="shared" si="3"/>
        <v>0</v>
      </c>
      <c r="G6" s="34">
        <f t="shared" si="3"/>
        <v>1</v>
      </c>
      <c r="H6" s="34" t="str">
        <f t="shared" si="3"/>
        <v>千葉県　酒々井町</v>
      </c>
      <c r="I6" s="34" t="str">
        <f t="shared" si="3"/>
        <v>法適用</v>
      </c>
      <c r="J6" s="34" t="str">
        <f t="shared" si="3"/>
        <v>水道事業</v>
      </c>
      <c r="K6" s="34" t="str">
        <f t="shared" si="3"/>
        <v>末端給水事業</v>
      </c>
      <c r="L6" s="34" t="str">
        <f t="shared" si="3"/>
        <v>A6</v>
      </c>
      <c r="M6" s="34">
        <f t="shared" si="3"/>
        <v>0</v>
      </c>
      <c r="N6" s="35" t="str">
        <f t="shared" si="3"/>
        <v>-</v>
      </c>
      <c r="O6" s="35">
        <f t="shared" si="3"/>
        <v>82.35</v>
      </c>
      <c r="P6" s="35">
        <f t="shared" si="3"/>
        <v>91.79</v>
      </c>
      <c r="Q6" s="35">
        <f t="shared" si="3"/>
        <v>3240</v>
      </c>
      <c r="R6" s="35">
        <f t="shared" si="3"/>
        <v>21120</v>
      </c>
      <c r="S6" s="35">
        <f t="shared" si="3"/>
        <v>19.010000000000002</v>
      </c>
      <c r="T6" s="35">
        <f t="shared" si="3"/>
        <v>1110.99</v>
      </c>
      <c r="U6" s="35">
        <f t="shared" si="3"/>
        <v>19095</v>
      </c>
      <c r="V6" s="35">
        <f t="shared" si="3"/>
        <v>17.18</v>
      </c>
      <c r="W6" s="35">
        <f t="shared" si="3"/>
        <v>1111.47</v>
      </c>
      <c r="X6" s="36">
        <f>IF(X7="",NA(),X7)</f>
        <v>127.75</v>
      </c>
      <c r="Y6" s="36">
        <f t="shared" ref="Y6:AG6" si="4">IF(Y7="",NA(),Y7)</f>
        <v>119.09</v>
      </c>
      <c r="Z6" s="36">
        <f t="shared" si="4"/>
        <v>110.13</v>
      </c>
      <c r="AA6" s="36">
        <f t="shared" si="4"/>
        <v>148.91</v>
      </c>
      <c r="AB6" s="36">
        <f t="shared" si="4"/>
        <v>150.56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593</v>
      </c>
      <c r="AU6" s="36">
        <f t="shared" ref="AU6:BC6" si="6">IF(AU7="",NA(),AU7)</f>
        <v>1027.7</v>
      </c>
      <c r="AV6" s="36">
        <f t="shared" si="6"/>
        <v>3025.87</v>
      </c>
      <c r="AW6" s="36">
        <f t="shared" si="6"/>
        <v>1413.72</v>
      </c>
      <c r="AX6" s="36">
        <f t="shared" si="6"/>
        <v>543.64</v>
      </c>
      <c r="AY6" s="36">
        <f t="shared" si="6"/>
        <v>915.5</v>
      </c>
      <c r="AZ6" s="36">
        <f t="shared" si="6"/>
        <v>963.24</v>
      </c>
      <c r="BA6" s="36">
        <f t="shared" si="6"/>
        <v>381.53</v>
      </c>
      <c r="BB6" s="36">
        <f t="shared" si="6"/>
        <v>391.54</v>
      </c>
      <c r="BC6" s="36">
        <f t="shared" si="6"/>
        <v>384.34</v>
      </c>
      <c r="BD6" s="35" t="str">
        <f>IF(BD7="","",IF(BD7="-","【-】","【"&amp;SUBSTITUTE(TEXT(BD7,"#,##0.00"),"-","△")&amp;"】"))</f>
        <v>【262.87】</v>
      </c>
      <c r="BE6" s="36">
        <f>IF(BE7="",NA(),BE7)</f>
        <v>269.01</v>
      </c>
      <c r="BF6" s="36">
        <f t="shared" ref="BF6:BN6" si="7">IF(BF7="",NA(),BF7)</f>
        <v>238.25</v>
      </c>
      <c r="BG6" s="36">
        <f t="shared" si="7"/>
        <v>209.35</v>
      </c>
      <c r="BH6" s="36">
        <f t="shared" si="7"/>
        <v>184.44</v>
      </c>
      <c r="BI6" s="36">
        <f t="shared" si="7"/>
        <v>159.82</v>
      </c>
      <c r="BJ6" s="36">
        <f t="shared" si="7"/>
        <v>404.78</v>
      </c>
      <c r="BK6" s="36">
        <f t="shared" si="7"/>
        <v>400.38</v>
      </c>
      <c r="BL6" s="36">
        <f t="shared" si="7"/>
        <v>393.27</v>
      </c>
      <c r="BM6" s="36">
        <f t="shared" si="7"/>
        <v>386.97</v>
      </c>
      <c r="BN6" s="36">
        <f t="shared" si="7"/>
        <v>380.58</v>
      </c>
      <c r="BO6" s="35" t="str">
        <f>IF(BO7="","",IF(BO7="-","【-】","【"&amp;SUBSTITUTE(TEXT(BO7,"#,##0.00"),"-","△")&amp;"】"))</f>
        <v>【270.87】</v>
      </c>
      <c r="BP6" s="36">
        <f>IF(BP7="",NA(),BP7)</f>
        <v>120.61</v>
      </c>
      <c r="BQ6" s="36">
        <f t="shared" ref="BQ6:BY6" si="8">IF(BQ7="",NA(),BQ7)</f>
        <v>111.21</v>
      </c>
      <c r="BR6" s="36">
        <f t="shared" si="8"/>
        <v>106.67</v>
      </c>
      <c r="BS6" s="36">
        <f t="shared" si="8"/>
        <v>150.47999999999999</v>
      </c>
      <c r="BT6" s="36">
        <f t="shared" si="8"/>
        <v>154</v>
      </c>
      <c r="BU6" s="36">
        <f t="shared" si="8"/>
        <v>98.07</v>
      </c>
      <c r="BV6" s="36">
        <f t="shared" si="8"/>
        <v>96.56</v>
      </c>
      <c r="BW6" s="36">
        <f t="shared" si="8"/>
        <v>100.47</v>
      </c>
      <c r="BX6" s="36">
        <f t="shared" si="8"/>
        <v>101.72</v>
      </c>
      <c r="BY6" s="36">
        <f t="shared" si="8"/>
        <v>102.38</v>
      </c>
      <c r="BZ6" s="35" t="str">
        <f>IF(BZ7="","",IF(BZ7="-","【-】","【"&amp;SUBSTITUTE(TEXT(BZ7,"#,##0.00"),"-","△")&amp;"】"))</f>
        <v>【105.59】</v>
      </c>
      <c r="CA6" s="36">
        <f>IF(CA7="",NA(),CA7)</f>
        <v>172.85</v>
      </c>
      <c r="CB6" s="36">
        <f t="shared" ref="CB6:CJ6" si="9">IF(CB7="",NA(),CB7)</f>
        <v>190.41</v>
      </c>
      <c r="CC6" s="36">
        <f t="shared" si="9"/>
        <v>202.22</v>
      </c>
      <c r="CD6" s="36">
        <f t="shared" si="9"/>
        <v>143.76</v>
      </c>
      <c r="CE6" s="36">
        <f t="shared" si="9"/>
        <v>141.06</v>
      </c>
      <c r="CF6" s="36">
        <f t="shared" si="9"/>
        <v>172.26</v>
      </c>
      <c r="CG6" s="36">
        <f t="shared" si="9"/>
        <v>177.14</v>
      </c>
      <c r="CH6" s="36">
        <f t="shared" si="9"/>
        <v>169.82</v>
      </c>
      <c r="CI6" s="36">
        <f t="shared" si="9"/>
        <v>168.2</v>
      </c>
      <c r="CJ6" s="36">
        <f t="shared" si="9"/>
        <v>168.67</v>
      </c>
      <c r="CK6" s="35" t="str">
        <f>IF(CK7="","",IF(CK7="-","【-】","【"&amp;SUBSTITUTE(TEXT(CK7,"#,##0.00"),"-","△")&amp;"】"))</f>
        <v>【163.27】</v>
      </c>
      <c r="CL6" s="36">
        <f>IF(CL7="",NA(),CL7)</f>
        <v>67.55</v>
      </c>
      <c r="CM6" s="36">
        <f t="shared" ref="CM6:CU6" si="10">IF(CM7="",NA(),CM7)</f>
        <v>68.87</v>
      </c>
      <c r="CN6" s="36">
        <f t="shared" si="10"/>
        <v>69.3</v>
      </c>
      <c r="CO6" s="36">
        <f t="shared" si="10"/>
        <v>69.39</v>
      </c>
      <c r="CP6" s="36">
        <f t="shared" si="10"/>
        <v>69.180000000000007</v>
      </c>
      <c r="CQ6" s="36">
        <f t="shared" si="10"/>
        <v>55.68</v>
      </c>
      <c r="CR6" s="36">
        <f t="shared" si="10"/>
        <v>55.64</v>
      </c>
      <c r="CS6" s="36">
        <f t="shared" si="10"/>
        <v>55.13</v>
      </c>
      <c r="CT6" s="36">
        <f t="shared" si="10"/>
        <v>54.77</v>
      </c>
      <c r="CU6" s="36">
        <f t="shared" si="10"/>
        <v>54.92</v>
      </c>
      <c r="CV6" s="35" t="str">
        <f>IF(CV7="","",IF(CV7="-","【-】","【"&amp;SUBSTITUTE(TEXT(CV7,"#,##0.00"),"-","△")&amp;"】"))</f>
        <v>【59.94】</v>
      </c>
      <c r="CW6" s="36">
        <f>IF(CW7="",NA(),CW7)</f>
        <v>91.13</v>
      </c>
      <c r="CX6" s="36">
        <f t="shared" ref="CX6:DF6" si="11">IF(CX7="",NA(),CX7)</f>
        <v>91.09</v>
      </c>
      <c r="CY6" s="36">
        <f t="shared" si="11"/>
        <v>91.56</v>
      </c>
      <c r="CZ6" s="36">
        <f t="shared" si="11"/>
        <v>91.96</v>
      </c>
      <c r="DA6" s="36">
        <f t="shared" si="11"/>
        <v>92.75</v>
      </c>
      <c r="DB6" s="36">
        <f t="shared" si="11"/>
        <v>83.18</v>
      </c>
      <c r="DC6" s="36">
        <f t="shared" si="11"/>
        <v>83.09</v>
      </c>
      <c r="DD6" s="36">
        <f t="shared" si="11"/>
        <v>83</v>
      </c>
      <c r="DE6" s="36">
        <f t="shared" si="11"/>
        <v>82.89</v>
      </c>
      <c r="DF6" s="36">
        <f t="shared" si="11"/>
        <v>82.66</v>
      </c>
      <c r="DG6" s="35" t="str">
        <f>IF(DG7="","",IF(DG7="-","【-】","【"&amp;SUBSTITUTE(TEXT(DG7,"#,##0.00"),"-","△")&amp;"】"))</f>
        <v>【90.22】</v>
      </c>
      <c r="DH6" s="36">
        <f>IF(DH7="",NA(),DH7)</f>
        <v>44.06</v>
      </c>
      <c r="DI6" s="36">
        <f t="shared" ref="DI6:DQ6" si="12">IF(DI7="",NA(),DI7)</f>
        <v>42.96</v>
      </c>
      <c r="DJ6" s="36">
        <f t="shared" si="12"/>
        <v>54.04</v>
      </c>
      <c r="DK6" s="36">
        <f t="shared" si="12"/>
        <v>53.82</v>
      </c>
      <c r="DL6" s="36">
        <f t="shared" si="12"/>
        <v>54.06</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7.85</v>
      </c>
      <c r="DW6" s="36">
        <f t="shared" si="13"/>
        <v>37.18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0.52</v>
      </c>
      <c r="EE6" s="36">
        <f t="shared" ref="EE6:EM6" si="14">IF(EE7="",NA(),EE7)</f>
        <v>0.13</v>
      </c>
      <c r="EF6" s="36">
        <f t="shared" si="14"/>
        <v>1.01</v>
      </c>
      <c r="EG6" s="36">
        <f t="shared" si="14"/>
        <v>1.97</v>
      </c>
      <c r="EH6" s="36">
        <f t="shared" si="14"/>
        <v>1.17</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123226</v>
      </c>
      <c r="D7" s="38">
        <v>46</v>
      </c>
      <c r="E7" s="38">
        <v>1</v>
      </c>
      <c r="F7" s="38">
        <v>0</v>
      </c>
      <c r="G7" s="38">
        <v>1</v>
      </c>
      <c r="H7" s="38" t="s">
        <v>105</v>
      </c>
      <c r="I7" s="38" t="s">
        <v>106</v>
      </c>
      <c r="J7" s="38" t="s">
        <v>107</v>
      </c>
      <c r="K7" s="38" t="s">
        <v>108</v>
      </c>
      <c r="L7" s="38" t="s">
        <v>109</v>
      </c>
      <c r="M7" s="38"/>
      <c r="N7" s="39" t="s">
        <v>110</v>
      </c>
      <c r="O7" s="39">
        <v>82.35</v>
      </c>
      <c r="P7" s="39">
        <v>91.79</v>
      </c>
      <c r="Q7" s="39">
        <v>3240</v>
      </c>
      <c r="R7" s="39">
        <v>21120</v>
      </c>
      <c r="S7" s="39">
        <v>19.010000000000002</v>
      </c>
      <c r="T7" s="39">
        <v>1110.99</v>
      </c>
      <c r="U7" s="39">
        <v>19095</v>
      </c>
      <c r="V7" s="39">
        <v>17.18</v>
      </c>
      <c r="W7" s="39">
        <v>1111.47</v>
      </c>
      <c r="X7" s="39">
        <v>127.75</v>
      </c>
      <c r="Y7" s="39">
        <v>119.09</v>
      </c>
      <c r="Z7" s="39">
        <v>110.13</v>
      </c>
      <c r="AA7" s="39">
        <v>148.91</v>
      </c>
      <c r="AB7" s="39">
        <v>150.56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593</v>
      </c>
      <c r="AU7" s="39">
        <v>1027.7</v>
      </c>
      <c r="AV7" s="39">
        <v>3025.87</v>
      </c>
      <c r="AW7" s="39">
        <v>1413.72</v>
      </c>
      <c r="AX7" s="39">
        <v>543.64</v>
      </c>
      <c r="AY7" s="39">
        <v>915.5</v>
      </c>
      <c r="AZ7" s="39">
        <v>963.24</v>
      </c>
      <c r="BA7" s="39">
        <v>381.53</v>
      </c>
      <c r="BB7" s="39">
        <v>391.54</v>
      </c>
      <c r="BC7" s="39">
        <v>384.34</v>
      </c>
      <c r="BD7" s="39">
        <v>262.87</v>
      </c>
      <c r="BE7" s="39">
        <v>269.01</v>
      </c>
      <c r="BF7" s="39">
        <v>238.25</v>
      </c>
      <c r="BG7" s="39">
        <v>209.35</v>
      </c>
      <c r="BH7" s="39">
        <v>184.44</v>
      </c>
      <c r="BI7" s="39">
        <v>159.82</v>
      </c>
      <c r="BJ7" s="39">
        <v>404.78</v>
      </c>
      <c r="BK7" s="39">
        <v>400.38</v>
      </c>
      <c r="BL7" s="39">
        <v>393.27</v>
      </c>
      <c r="BM7" s="39">
        <v>386.97</v>
      </c>
      <c r="BN7" s="39">
        <v>380.58</v>
      </c>
      <c r="BO7" s="39">
        <v>270.87</v>
      </c>
      <c r="BP7" s="39">
        <v>120.61</v>
      </c>
      <c r="BQ7" s="39">
        <v>111.21</v>
      </c>
      <c r="BR7" s="39">
        <v>106.67</v>
      </c>
      <c r="BS7" s="39">
        <v>150.47999999999999</v>
      </c>
      <c r="BT7" s="39">
        <v>154</v>
      </c>
      <c r="BU7" s="39">
        <v>98.07</v>
      </c>
      <c r="BV7" s="39">
        <v>96.56</v>
      </c>
      <c r="BW7" s="39">
        <v>100.47</v>
      </c>
      <c r="BX7" s="39">
        <v>101.72</v>
      </c>
      <c r="BY7" s="39">
        <v>102.38</v>
      </c>
      <c r="BZ7" s="39">
        <v>105.59</v>
      </c>
      <c r="CA7" s="39">
        <v>172.85</v>
      </c>
      <c r="CB7" s="39">
        <v>190.41</v>
      </c>
      <c r="CC7" s="39">
        <v>202.22</v>
      </c>
      <c r="CD7" s="39">
        <v>143.76</v>
      </c>
      <c r="CE7" s="39">
        <v>141.06</v>
      </c>
      <c r="CF7" s="39">
        <v>172.26</v>
      </c>
      <c r="CG7" s="39">
        <v>177.14</v>
      </c>
      <c r="CH7" s="39">
        <v>169.82</v>
      </c>
      <c r="CI7" s="39">
        <v>168.2</v>
      </c>
      <c r="CJ7" s="39">
        <v>168.67</v>
      </c>
      <c r="CK7" s="39">
        <v>163.27000000000001</v>
      </c>
      <c r="CL7" s="39">
        <v>67.55</v>
      </c>
      <c r="CM7" s="39">
        <v>68.87</v>
      </c>
      <c r="CN7" s="39">
        <v>69.3</v>
      </c>
      <c r="CO7" s="39">
        <v>69.39</v>
      </c>
      <c r="CP7" s="39">
        <v>69.180000000000007</v>
      </c>
      <c r="CQ7" s="39">
        <v>55.68</v>
      </c>
      <c r="CR7" s="39">
        <v>55.64</v>
      </c>
      <c r="CS7" s="39">
        <v>55.13</v>
      </c>
      <c r="CT7" s="39">
        <v>54.77</v>
      </c>
      <c r="CU7" s="39">
        <v>54.92</v>
      </c>
      <c r="CV7" s="39">
        <v>59.94</v>
      </c>
      <c r="CW7" s="39">
        <v>91.13</v>
      </c>
      <c r="CX7" s="39">
        <v>91.09</v>
      </c>
      <c r="CY7" s="39">
        <v>91.56</v>
      </c>
      <c r="CZ7" s="39">
        <v>91.96</v>
      </c>
      <c r="DA7" s="39">
        <v>92.75</v>
      </c>
      <c r="DB7" s="39">
        <v>83.18</v>
      </c>
      <c r="DC7" s="39">
        <v>83.09</v>
      </c>
      <c r="DD7" s="39">
        <v>83</v>
      </c>
      <c r="DE7" s="39">
        <v>82.89</v>
      </c>
      <c r="DF7" s="39">
        <v>82.66</v>
      </c>
      <c r="DG7" s="39">
        <v>90.22</v>
      </c>
      <c r="DH7" s="39">
        <v>44.06</v>
      </c>
      <c r="DI7" s="39">
        <v>42.96</v>
      </c>
      <c r="DJ7" s="39">
        <v>54.04</v>
      </c>
      <c r="DK7" s="39">
        <v>53.82</v>
      </c>
      <c r="DL7" s="39">
        <v>54.06</v>
      </c>
      <c r="DM7" s="39">
        <v>38.07</v>
      </c>
      <c r="DN7" s="39">
        <v>39.06</v>
      </c>
      <c r="DO7" s="39">
        <v>46.66</v>
      </c>
      <c r="DP7" s="39">
        <v>47.46</v>
      </c>
      <c r="DQ7" s="39">
        <v>48.49</v>
      </c>
      <c r="DR7" s="39">
        <v>47.91</v>
      </c>
      <c r="DS7" s="39">
        <v>0</v>
      </c>
      <c r="DT7" s="39">
        <v>0</v>
      </c>
      <c r="DU7" s="39">
        <v>0</v>
      </c>
      <c r="DV7" s="39">
        <v>7.85</v>
      </c>
      <c r="DW7" s="39">
        <v>37.18</v>
      </c>
      <c r="DX7" s="39">
        <v>7.73</v>
      </c>
      <c r="DY7" s="39">
        <v>8.8699999999999992</v>
      </c>
      <c r="DZ7" s="39">
        <v>9.85</v>
      </c>
      <c r="EA7" s="39">
        <v>9.7100000000000009</v>
      </c>
      <c r="EB7" s="39">
        <v>12.79</v>
      </c>
      <c r="EC7" s="39">
        <v>15</v>
      </c>
      <c r="ED7" s="39">
        <v>0.52</v>
      </c>
      <c r="EE7" s="39">
        <v>0.13</v>
      </c>
      <c r="EF7" s="39">
        <v>1.01</v>
      </c>
      <c r="EG7" s="39">
        <v>1.97</v>
      </c>
      <c r="EH7" s="39">
        <v>1.17</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2018-02-02T07:34:49Z</cp:lastPrinted>
  <dcterms:created xsi:type="dcterms:W3CDTF">2017-12-25T01:25:59Z</dcterms:created>
  <dcterms:modified xsi:type="dcterms:W3CDTF">2018-02-20T07:51:42Z</dcterms:modified>
  <cp:category/>
</cp:coreProperties>
</file>