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sa1511151\"/>
    </mc:Choice>
  </mc:AlternateContent>
  <workbookProtection workbookPassword="B319" lockStructure="1"/>
  <bookViews>
    <workbookView xWindow="2100" yWindow="60" windowWidth="14940" windowHeight="7875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LJ8" i="4"/>
  <c r="JQ8" i="4"/>
  <c r="HX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Z30" i="4" l="1"/>
  <c r="BK76" i="4"/>
  <c r="LH51" i="4"/>
  <c r="IE76" i="4"/>
  <c r="BZ51" i="4"/>
  <c r="GQ30" i="4"/>
  <c r="LT76" i="4"/>
  <c r="GQ51" i="4"/>
  <c r="LH30" i="4"/>
  <c r="BG30" i="4"/>
  <c r="KO30" i="4"/>
  <c r="AV76" i="4"/>
  <c r="KO51" i="4"/>
  <c r="BG51" i="4"/>
  <c r="LE76" i="4"/>
  <c r="FX51" i="4"/>
  <c r="HP76" i="4"/>
  <c r="FX30" i="4"/>
  <c r="HA76" i="4"/>
  <c r="AN51" i="4"/>
  <c r="FE30" i="4"/>
  <c r="KP76" i="4"/>
  <c r="FE51" i="4"/>
  <c r="JV30" i="4"/>
  <c r="AN30" i="4"/>
  <c r="AG76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<sst xmlns="http://schemas.openxmlformats.org/spreadsheetml/2006/main" count="286" uniqueCount="136">
  <si>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</si>
  <si>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</si>
  <si>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</si>
  <si>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</si>
  <si>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</si>
  <si>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</si>
  <si>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</si>
  <si>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</si>
  <si>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</si>
  <si>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</si>
  <si>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</si>
  <si>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</si>
  <si>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</si>
  <si>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</si>
  <si>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</si>
  <si>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</si>
  <si>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</si>
  <si>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</si>
  <si>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</si>
  <si>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</si>
  <si>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</si>
  <si>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</si>
  <si>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</si>
  <si>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</si>
  <si>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</si>
  <si>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</si>
  <si>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</si>
  <si>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</si>
  <si>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</si>
  <si>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</si>
  <si>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</si>
  <si>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</si>
  <si>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</si>
  <si>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</si>
  <si>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</si>
  <si>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</si>
  <si>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</si>
  <si>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</si>
  <si>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</si>
  <si>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</si>
  <si>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</si>
  <si>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</si>
  <si>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</si>
  <si>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</si>
  <si>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</si>
  <si>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</si>
  <si>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</si>
  <si>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</si>
  <si>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</si>
  <si>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</si>
  <si>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</si>
  <si>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</si>
  <si>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</si>
  <si>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</si>
  <si>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</si>
  <si>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</si>
  <si>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</si>
  <si>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</si>
  <si>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</si>
  <si>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</si>
  <si>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</si>
  <si>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</si>
  <si>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</si>
  <si>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</si>
  <si>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</si>
  <si>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</si>
  <si>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</si>
  <si>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</si>
  <si>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</si>
  <si>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</si>
  <si>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</si>
  <si>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</si>
  <si>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</si>
  <si>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</si>
  <si>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</si>
  <si>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</si>
  <si>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</si>
  <si>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</si>
  <si>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</si>
  <si>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</si>
  <si>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</si>
  <si>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</si>
  <si>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</si>
  <si>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</si>
  <si>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</si>
  <si>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</si>
  <si>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</si>
  <si>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</si>
  <si>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</si>
  <si>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</si>
  <si>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</si>
  <si>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</si>
  <si>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</si>
  <si>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</si>
  <si>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</si>
  <si>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</si>
  <si>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</si>
  <si>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</si>
  <si>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</si>
  <si>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</si>
  <si>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</si>
  <si>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</si>
  <si>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</si>
  <si>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</si>
  <si>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</si>
  <si>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</si>
  <si>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</si>
  <si>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</si>
  <si>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</si>
  <si>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</si>
  <si>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</si>
  <si>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</si>
  <si>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</si>
  <si>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</si>
  <si>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千葉県　君津市</t>
  </si>
  <si>
    <t>坂田駐車場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</si>
  <si>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</si>
  <si>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</si>
  <si>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</si>
  <si>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</si>
  <si>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</si>
  <si>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</si>
  <si>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</si>
  <si>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</si>
  <si>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</si>
  <si>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</si>
  <si>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</si>
  <si>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</si>
  <si>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</si>
  <si>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</si>
  <si>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</si>
  <si>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</si>
  <si>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 xml:space="preserve">収益的収支比率が１００％以上となっているため、単年度黒字が続いている。
他会計補助金比率は、０％となっており、駐車台数１台当りの他会計補助金額も０円となっている。
売上高ＧＯＰ比率は、７６．７％となっており、平均値である５２．８％を上回っているため、収益に対する利益の割合も高い。また、ＥＢＩＴＩＤＡも２５．７４８千円となっており、平均値の７．４０７千円を上回っているため、収益性が高い施設となっている。
</t>
    <rPh sb="0" eb="3">
      <t>シュウエキテキ</t>
    </rPh>
    <rPh sb="3" eb="5">
      <t>シュウシ</t>
    </rPh>
    <rPh sb="5" eb="7">
      <t>ヒリツ</t>
    </rPh>
    <rPh sb="12" eb="14">
      <t>イジョウ</t>
    </rPh>
    <rPh sb="23" eb="26">
      <t>タンネンド</t>
    </rPh>
    <rPh sb="26" eb="28">
      <t>クロジ</t>
    </rPh>
    <rPh sb="29" eb="30">
      <t>ツヅ</t>
    </rPh>
    <rPh sb="36" eb="37">
      <t>タ</t>
    </rPh>
    <rPh sb="37" eb="39">
      <t>カイケイ</t>
    </rPh>
    <rPh sb="39" eb="42">
      <t>ホジョキン</t>
    </rPh>
    <rPh sb="42" eb="44">
      <t>ヒリツ</t>
    </rPh>
    <rPh sb="55" eb="57">
      <t>チュウシャ</t>
    </rPh>
    <rPh sb="57" eb="59">
      <t>ダイスウ</t>
    </rPh>
    <rPh sb="60" eb="61">
      <t>ダイ</t>
    </rPh>
    <rPh sb="61" eb="62">
      <t>アタ</t>
    </rPh>
    <rPh sb="64" eb="65">
      <t>タ</t>
    </rPh>
    <rPh sb="65" eb="67">
      <t>カイケイ</t>
    </rPh>
    <rPh sb="67" eb="69">
      <t>ホジョ</t>
    </rPh>
    <rPh sb="69" eb="71">
      <t>キンガク</t>
    </rPh>
    <rPh sb="73" eb="74">
      <t>エン</t>
    </rPh>
    <rPh sb="82" eb="84">
      <t>ウリアゲ</t>
    </rPh>
    <rPh sb="84" eb="85">
      <t>ダカ</t>
    </rPh>
    <rPh sb="88" eb="90">
      <t>ヒリツ</t>
    </rPh>
    <rPh sb="104" eb="106">
      <t>ヘイキン</t>
    </rPh>
    <rPh sb="106" eb="107">
      <t>チ</t>
    </rPh>
    <rPh sb="116" eb="118">
      <t>ウワマワ</t>
    </rPh>
    <rPh sb="125" eb="127">
      <t>シュウエキ</t>
    </rPh>
    <rPh sb="128" eb="129">
      <t>タイ</t>
    </rPh>
    <rPh sb="131" eb="133">
      <t>リエキ</t>
    </rPh>
    <rPh sb="134" eb="136">
      <t>ワリアイ</t>
    </rPh>
    <rPh sb="137" eb="138">
      <t>タカ</t>
    </rPh>
    <rPh sb="157" eb="159">
      <t>センエン</t>
    </rPh>
    <rPh sb="166" eb="168">
      <t>ヘイキン</t>
    </rPh>
    <rPh sb="168" eb="169">
      <t>チ</t>
    </rPh>
    <rPh sb="175" eb="177">
      <t>センエン</t>
    </rPh>
    <rPh sb="178" eb="180">
      <t>ウワマワ</t>
    </rPh>
    <rPh sb="187" eb="190">
      <t>シュウエキセイ</t>
    </rPh>
    <rPh sb="191" eb="192">
      <t>タカ</t>
    </rPh>
    <rPh sb="193" eb="195">
      <t>シセツ</t>
    </rPh>
    <phoneticPr fontId="6"/>
  </si>
  <si>
    <t>稼働率は、９３．２％と平均値の２６８．７％を下回っているが、これは、平均駐車時間が７２２分と１台が長時間駐車を行う当該施設の特徴のためと考えられる。</t>
    <rPh sb="0" eb="2">
      <t>カドウ</t>
    </rPh>
    <rPh sb="2" eb="3">
      <t>リツ</t>
    </rPh>
    <rPh sb="11" eb="13">
      <t>ヘイキン</t>
    </rPh>
    <rPh sb="13" eb="14">
      <t>チ</t>
    </rPh>
    <rPh sb="22" eb="24">
      <t>シタマワ</t>
    </rPh>
    <rPh sb="34" eb="36">
      <t>ヘイキン</t>
    </rPh>
    <rPh sb="36" eb="38">
      <t>チュウシャ</t>
    </rPh>
    <rPh sb="38" eb="40">
      <t>ジカン</t>
    </rPh>
    <rPh sb="44" eb="45">
      <t>フン</t>
    </rPh>
    <rPh sb="47" eb="48">
      <t>ダイ</t>
    </rPh>
    <rPh sb="49" eb="52">
      <t>チョウジカン</t>
    </rPh>
    <rPh sb="52" eb="54">
      <t>チュウシャ</t>
    </rPh>
    <rPh sb="55" eb="56">
      <t>オコナ</t>
    </rPh>
    <rPh sb="57" eb="59">
      <t>トウガイ</t>
    </rPh>
    <rPh sb="59" eb="61">
      <t>シセツ</t>
    </rPh>
    <rPh sb="62" eb="64">
      <t>トクチョウ</t>
    </rPh>
    <rPh sb="68" eb="69">
      <t>カンガ</t>
    </rPh>
    <phoneticPr fontId="6"/>
  </si>
  <si>
    <t>企業債残高がないため、企業債残高料金収入比率は、０％となっている。</t>
    <rPh sb="0" eb="2">
      <t>キギョウ</t>
    </rPh>
    <rPh sb="2" eb="3">
      <t>サイ</t>
    </rPh>
    <rPh sb="3" eb="5">
      <t>ザンダカ</t>
    </rPh>
    <rPh sb="11" eb="13">
      <t>キギョウ</t>
    </rPh>
    <rPh sb="13" eb="14">
      <t>サイ</t>
    </rPh>
    <rPh sb="14" eb="16">
      <t>ザンダカ</t>
    </rPh>
    <rPh sb="16" eb="18">
      <t>リョウキン</t>
    </rPh>
    <rPh sb="18" eb="20">
      <t>シュウニュウ</t>
    </rPh>
    <rPh sb="20" eb="22">
      <t>ヒリツ</t>
    </rPh>
    <phoneticPr fontId="6"/>
  </si>
  <si>
    <t>利用の状況については、平均値よりは低いが、稼働率が低いというわけではなく、収益等の状況から見ても、例年、黒字が続いている収益性の高い施設となっている。</t>
    <rPh sb="0" eb="2">
      <t>リヨウ</t>
    </rPh>
    <rPh sb="3" eb="5">
      <t>ジョウキョウ</t>
    </rPh>
    <rPh sb="11" eb="13">
      <t>ヘイキン</t>
    </rPh>
    <rPh sb="13" eb="14">
      <t>チ</t>
    </rPh>
    <rPh sb="17" eb="18">
      <t>ヒク</t>
    </rPh>
    <rPh sb="21" eb="23">
      <t>カドウ</t>
    </rPh>
    <rPh sb="23" eb="24">
      <t>リツ</t>
    </rPh>
    <rPh sb="25" eb="26">
      <t>ヒク</t>
    </rPh>
    <rPh sb="37" eb="39">
      <t>シュウエキ</t>
    </rPh>
    <rPh sb="39" eb="40">
      <t>トウ</t>
    </rPh>
    <rPh sb="41" eb="43">
      <t>ジョウキョウ</t>
    </rPh>
    <rPh sb="45" eb="46">
      <t>ミ</t>
    </rPh>
    <rPh sb="49" eb="51">
      <t>レイネン</t>
    </rPh>
    <rPh sb="52" eb="54">
      <t>クロジ</t>
    </rPh>
    <rPh sb="55" eb="56">
      <t>ツヅ</t>
    </rPh>
    <rPh sb="60" eb="62">
      <t>シュウエキ</t>
    </rPh>
    <rPh sb="62" eb="63">
      <t>セイ</t>
    </rPh>
    <rPh sb="64" eb="65">
      <t>タカ</t>
    </rPh>
    <rPh sb="66" eb="68">
      <t>シセツ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</si>
</sst>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188</c:v>
                </c:pt>
                <c:pt idx="1">
                  <c:v>175</c:v>
                </c:pt>
                <c:pt idx="2">
                  <c:v>335</c:v>
                </c:pt>
                <c:pt idx="3">
                  <c:v>398</c:v>
                </c:pt>
                <c:pt idx="4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32480"/>
        <c:axId val="1249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2480"/>
        <c:axId val="124935168"/>
      </c:lineChart>
      <c:dateAx>
        <c:axId val="12493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935168"/>
        <c:crosses val="autoZero"/>
        <c:auto val="1"/>
        <c:lblOffset val="100"/>
        <c:baseTimeUnit val="years"/>
      </c:dateAx>
      <c:valAx>
        <c:axId val="1249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493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36736"/>
        <c:axId val="13444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36736"/>
        <c:axId val="134447488"/>
      </c:lineChart>
      <c:dateAx>
        <c:axId val="13443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447488"/>
        <c:crosses val="autoZero"/>
        <c:auto val="1"/>
        <c:lblOffset val="100"/>
        <c:baseTimeUnit val="years"/>
      </c:dateAx>
      <c:valAx>
        <c:axId val="13444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443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93952"/>
        <c:axId val="13489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93952"/>
        <c:axId val="134896256"/>
      </c:lineChart>
      <c:dateAx>
        <c:axId val="1348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896256"/>
        <c:crosses val="autoZero"/>
        <c:auto val="1"/>
        <c:lblOffset val="100"/>
        <c:baseTimeUnit val="years"/>
      </c:dateAx>
      <c:valAx>
        <c:axId val="13489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489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4544"/>
        <c:axId val="15229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64544"/>
        <c:axId val="152297472"/>
      </c:lineChart>
      <c:dateAx>
        <c:axId val="15076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97472"/>
        <c:crosses val="autoZero"/>
        <c:auto val="1"/>
        <c:lblOffset val="100"/>
        <c:baseTimeUnit val="years"/>
      </c:dateAx>
      <c:valAx>
        <c:axId val="15229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76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68672"/>
        <c:axId val="19507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68672"/>
        <c:axId val="195070976"/>
      </c:lineChart>
      <c:dateAx>
        <c:axId val="1950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070976"/>
        <c:crosses val="autoZero"/>
        <c:auto val="1"/>
        <c:lblOffset val="100"/>
        <c:baseTimeUnit val="years"/>
      </c:dateAx>
      <c:valAx>
        <c:axId val="19507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506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61728"/>
        <c:axId val="2155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61728"/>
        <c:axId val="215563648"/>
      </c:lineChart>
      <c:dateAx>
        <c:axId val="2155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563648"/>
        <c:crosses val="autoZero"/>
        <c:auto val="1"/>
        <c:lblOffset val="100"/>
        <c:baseTimeUnit val="years"/>
      </c:dateAx>
      <c:valAx>
        <c:axId val="2155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556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86.8</c:v>
                </c:pt>
                <c:pt idx="2">
                  <c:v>84.4</c:v>
                </c:pt>
                <c:pt idx="3">
                  <c:v>89.2</c:v>
                </c:pt>
                <c:pt idx="4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74176"/>
        <c:axId val="1242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4176"/>
        <c:axId val="124276096"/>
      </c:lineChart>
      <c:dateAx>
        <c:axId val="12427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276096"/>
        <c:crosses val="autoZero"/>
        <c:auto val="1"/>
        <c:lblOffset val="100"/>
        <c:baseTimeUnit val="years"/>
      </c:dateAx>
      <c:valAx>
        <c:axId val="12427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427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42.9</c:v>
                </c:pt>
                <c:pt idx="2">
                  <c:v>70.099999999999994</c:v>
                </c:pt>
                <c:pt idx="3">
                  <c:v>74.900000000000006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02560"/>
        <c:axId val="12840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02560"/>
        <c:axId val="128404480"/>
      </c:lineChart>
      <c:dateAx>
        <c:axId val="12840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404480"/>
        <c:crosses val="autoZero"/>
        <c:auto val="1"/>
        <c:lblOffset val="100"/>
        <c:baseTimeUnit val="years"/>
      </c:dateAx>
      <c:valAx>
        <c:axId val="12840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840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13946</c:v>
                </c:pt>
                <c:pt idx="1">
                  <c:v>11998</c:v>
                </c:pt>
                <c:pt idx="2">
                  <c:v>20427</c:v>
                </c:pt>
                <c:pt idx="3">
                  <c:v>23747</c:v>
                </c:pt>
                <c:pt idx="4">
                  <c:v>25748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30848"/>
        <c:axId val="12843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0848"/>
        <c:axId val="128432768"/>
      </c:lineChart>
      <c:dateAx>
        <c:axId val="1284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432768"/>
        <c:crosses val="autoZero"/>
        <c:auto val="1"/>
        <c:lblOffset val="100"/>
        <c:baseTimeUnit val="years"/>
      </c:dateAx>
      <c:valAx>
        <c:axId val="12843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8430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千葉県君津市　坂田駐車場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7429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250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188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175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335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398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429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87.2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86.8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84.4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89.2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93.2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46.7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42.9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70.099999999999994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74.900000000000006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76.7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13946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11998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20427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23747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25748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289742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3942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122254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千葉県君津市</v>
      </c>
      <c r="I6" s="61" t="str">
        <f t="shared" si="1"/>
        <v>坂田駐車場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38</v>
      </c>
      <c r="S6" s="63" t="str">
        <f t="shared" si="1"/>
        <v>駅</v>
      </c>
      <c r="T6" s="63" t="str">
        <f t="shared" si="1"/>
        <v>無</v>
      </c>
      <c r="U6" s="64">
        <f t="shared" si="1"/>
        <v>7429</v>
      </c>
      <c r="V6" s="64">
        <f t="shared" si="1"/>
        <v>250</v>
      </c>
      <c r="W6" s="64">
        <f t="shared" si="1"/>
        <v>100</v>
      </c>
      <c r="X6" s="63" t="str">
        <f t="shared" si="1"/>
        <v>代行制</v>
      </c>
      <c r="Y6" s="65">
        <f>IF(Y8="-",NA(),Y8)</f>
        <v>188</v>
      </c>
      <c r="Z6" s="65">
        <f t="shared" ref="Z6:AH6" si="2">IF(Z8="-",NA(),Z8)</f>
        <v>175</v>
      </c>
      <c r="AA6" s="65">
        <f t="shared" si="2"/>
        <v>335</v>
      </c>
      <c r="AB6" s="65">
        <f t="shared" si="2"/>
        <v>398</v>
      </c>
      <c r="AC6" s="65">
        <f t="shared" si="2"/>
        <v>429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46.7</v>
      </c>
      <c r="BG6" s="65">
        <f t="shared" ref="BG6:BO6" si="5">IF(BG8="-",NA(),BG8)</f>
        <v>42.9</v>
      </c>
      <c r="BH6" s="65">
        <f t="shared" si="5"/>
        <v>70.099999999999994</v>
      </c>
      <c r="BI6" s="65">
        <f t="shared" si="5"/>
        <v>74.900000000000006</v>
      </c>
      <c r="BJ6" s="65">
        <f t="shared" si="5"/>
        <v>76.7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13946</v>
      </c>
      <c r="BR6" s="66">
        <f t="shared" ref="BR6:BZ6" si="6">IF(BR8="-",NA(),BR8)</f>
        <v>11998</v>
      </c>
      <c r="BS6" s="66">
        <f t="shared" si="6"/>
        <v>20427</v>
      </c>
      <c r="BT6" s="66">
        <f t="shared" si="6"/>
        <v>23747</v>
      </c>
      <c r="BU6" s="66">
        <f t="shared" si="6"/>
        <v>25748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289742</v>
      </c>
      <c r="CN6" s="64">
        <f t="shared" si="7"/>
        <v>3942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87.2</v>
      </c>
      <c r="DL6" s="65">
        <f t="shared" ref="DL6:DT6" si="9">IF(DL8="-",NA(),DL8)</f>
        <v>86.8</v>
      </c>
      <c r="DM6" s="65">
        <f t="shared" si="9"/>
        <v>84.4</v>
      </c>
      <c r="DN6" s="65">
        <f t="shared" si="9"/>
        <v>89.2</v>
      </c>
      <c r="DO6" s="65">
        <f t="shared" si="9"/>
        <v>93.2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122254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千葉県　君津市</v>
      </c>
      <c r="I7" s="61" t="str">
        <f t="shared" si="10"/>
        <v>坂田駐車場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38</v>
      </c>
      <c r="S7" s="63" t="str">
        <f t="shared" si="10"/>
        <v>駅</v>
      </c>
      <c r="T7" s="63" t="str">
        <f t="shared" si="10"/>
        <v>無</v>
      </c>
      <c r="U7" s="64">
        <f t="shared" si="10"/>
        <v>7429</v>
      </c>
      <c r="V7" s="64">
        <f t="shared" si="10"/>
        <v>250</v>
      </c>
      <c r="W7" s="64">
        <f t="shared" si="10"/>
        <v>100</v>
      </c>
      <c r="X7" s="63" t="str">
        <f t="shared" si="10"/>
        <v>代行制</v>
      </c>
      <c r="Y7" s="65">
        <f>Y8</f>
        <v>188</v>
      </c>
      <c r="Z7" s="65">
        <f t="shared" ref="Z7:AH7" si="11">Z8</f>
        <v>175</v>
      </c>
      <c r="AA7" s="65">
        <f t="shared" si="11"/>
        <v>335</v>
      </c>
      <c r="AB7" s="65">
        <f t="shared" si="11"/>
        <v>398</v>
      </c>
      <c r="AC7" s="65">
        <f t="shared" si="11"/>
        <v>429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46.7</v>
      </c>
      <c r="BG7" s="65">
        <f t="shared" ref="BG7:BO7" si="14">BG8</f>
        <v>42.9</v>
      </c>
      <c r="BH7" s="65">
        <f t="shared" si="14"/>
        <v>70.099999999999994</v>
      </c>
      <c r="BI7" s="65">
        <f t="shared" si="14"/>
        <v>74.900000000000006</v>
      </c>
      <c r="BJ7" s="65">
        <f t="shared" si="14"/>
        <v>76.7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13946</v>
      </c>
      <c r="BR7" s="66">
        <f t="shared" ref="BR7:BZ7" si="15">BR8</f>
        <v>11998</v>
      </c>
      <c r="BS7" s="66">
        <f t="shared" si="15"/>
        <v>20427</v>
      </c>
      <c r="BT7" s="66">
        <f t="shared" si="15"/>
        <v>23747</v>
      </c>
      <c r="BU7" s="66">
        <f t="shared" si="15"/>
        <v>25748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289742</v>
      </c>
      <c r="CN7" s="64">
        <f>CN8</f>
        <v>3942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87.2</v>
      </c>
      <c r="DL7" s="65">
        <f t="shared" ref="DL7:DT7" si="17">DL8</f>
        <v>86.8</v>
      </c>
      <c r="DM7" s="65">
        <f t="shared" si="17"/>
        <v>84.4</v>
      </c>
      <c r="DN7" s="65">
        <f t="shared" si="17"/>
        <v>89.2</v>
      </c>
      <c r="DO7" s="65">
        <f t="shared" si="17"/>
        <v>93.2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 x14ac:dyDescent="0.15">
      <c r="A8" s="50"/>
      <c r="B8" s="68">
        <v>2016</v>
      </c>
      <c r="C8" s="68">
        <v>122254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38</v>
      </c>
      <c r="S8" s="70" t="s">
        <v>123</v>
      </c>
      <c r="T8" s="70" t="s">
        <v>124</v>
      </c>
      <c r="U8" s="71">
        <v>7429</v>
      </c>
      <c r="V8" s="71">
        <v>250</v>
      </c>
      <c r="W8" s="71">
        <v>100</v>
      </c>
      <c r="X8" s="70" t="s">
        <v>125</v>
      </c>
      <c r="Y8" s="72">
        <v>188</v>
      </c>
      <c r="Z8" s="72">
        <v>175</v>
      </c>
      <c r="AA8" s="72">
        <v>335</v>
      </c>
      <c r="AB8" s="72">
        <v>398</v>
      </c>
      <c r="AC8" s="72">
        <v>429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46.7</v>
      </c>
      <c r="BG8" s="72">
        <v>42.9</v>
      </c>
      <c r="BH8" s="72">
        <v>70.099999999999994</v>
      </c>
      <c r="BI8" s="72">
        <v>74.900000000000006</v>
      </c>
      <c r="BJ8" s="72">
        <v>76.7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13946</v>
      </c>
      <c r="BR8" s="73">
        <v>11998</v>
      </c>
      <c r="BS8" s="73">
        <v>20427</v>
      </c>
      <c r="BT8" s="74">
        <v>23747</v>
      </c>
      <c r="BU8" s="74">
        <v>25748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289742</v>
      </c>
      <c r="CN8" s="71">
        <v>3942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87.2</v>
      </c>
      <c r="DL8" s="72">
        <v>86.8</v>
      </c>
      <c r="DM8" s="72">
        <v>84.4</v>
      </c>
      <c r="DN8" s="72">
        <v>89.2</v>
      </c>
      <c r="DO8" s="72">
        <v>93.2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2018-03-16T06:14:41Z</cp:lastPrinted>
  <dcterms:created xsi:type="dcterms:W3CDTF">2018-02-09T01:45:07Z</dcterms:created>
  <dcterms:modified xsi:type="dcterms:W3CDTF">2018-03-16T06:15:29Z</dcterms:modified>
</cp:coreProperties>
</file>