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4000" windowHeight="948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I10" i="4"/>
  <c r="AT8" i="4"/>
  <c r="AL8" i="4"/>
  <c r="W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<sst xmlns="http://schemas.openxmlformats.org/spreadsheetml/2006/main" count="240" uniqueCount="123">
  <si>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</si>
  <si>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</si>
  <si>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</si>
  <si>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</si>
  <si>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</si>
  <si>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</si>
  <si>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</si>
  <si>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</si>
  <si>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</si>
  <si>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</si>
  <si>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</si>
  <si>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</si>
  <si>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</si>
  <si>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</si>
  <si>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</si>
  <si>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</si>
  <si>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</si>
  <si>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</si>
  <si>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</si>
  <si>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</si>
  <si>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</si>
  <si>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</si>
  <si>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</si>
  <si>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</si>
  <si>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</si>
  <si>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</si>
  <si>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</si>
  <si>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</si>
  <si>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</si>
  <si>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</si>
  <si>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</si>
  <si>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</si>
  <si>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</si>
  <si>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</si>
  <si>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</si>
  <si>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</si>
  <si>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</si>
  <si>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</si>
  <si>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</si>
  <si>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</si>
  <si>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</si>
  <si>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</si>
  <si>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</si>
  <si>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</si>
  <si>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</si>
  <si>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</si>
  <si>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</si>
  <si>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</si>
  <si>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</si>
  <si>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</si>
  <si>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</si>
  <si>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</si>
  <si>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</si>
  <si>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</si>
  <si>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</si>
  <si>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</si>
  <si>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</si>
  <si>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</si>
  <si>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</si>
  <si>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</si>
  <si>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</si>
  <si>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</si>
  <si>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</si>
  <si>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</si>
  <si>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</si>
  <si>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</si>
  <si>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</si>
  <si>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</si>
  <si>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</si>
  <si>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</si>
  <si>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</si>
  <si>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</si>
  <si>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</si>
  <si>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</si>
  <si>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</si>
  <si>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</si>
  <si>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</si>
  <si>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</si>
  <si>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</si>
  <si>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</si>
  <si>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</si>
  <si>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</si>
  <si>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</si>
  <si>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</si>
  <si>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</si>
  <si>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</si>
  <si>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</si>
  <si>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</si>
  <si>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</si>
  <si>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</si>
  <si>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</si>
  <si>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</si>
  <si>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</si>
  <si>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</si>
  <si>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</si>
  <si>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</si>
  <si>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</si>
  <si>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</si>
  <si>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</si>
  <si>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</si>
  <si>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</si>
  <si>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</si>
  <si>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</si>
  <si>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</si>
  <si>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</si>
  <si>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</si>
  <si>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</si>
  <si>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</si>
  <si>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八千代市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</si>
  <si>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</si>
  <si>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</si>
  <si>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</si>
  <si>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</si>
  <si>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</si>
  <si>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</si>
  <si>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</si>
  <si>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</si>
  <si>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</si>
  <si>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</si>
  <si>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</si>
  <si>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「①経常収支比率」、「⑤経費回収率」については平成27年７月に下水道使用料の改定を行ったことにより増収となったことから改善した。
「③流動比率」は、下水道使用料の増収によるものに加え、企業債償還金が減少したことにより改善した。
「④企業債残高対事業規模比率」は、年々企業債残高が減少していることから減少傾向にある。今後老朽化した施設の更新に備え、引き続き抑制に努めていく必要がある。
「⑥汚水処理原価」は前年度まで施設の撤去費用が計上されていたため減少した。
「⑧水洗化率」は非常に高い水準となっている。引き続き未接続の解消に努めていく。</t>
    <rPh sb="2" eb="4">
      <t>ケイジョウ</t>
    </rPh>
    <rPh sb="4" eb="6">
      <t>シュウシ</t>
    </rPh>
    <rPh sb="6" eb="8">
      <t>ヒリツ</t>
    </rPh>
    <rPh sb="12" eb="14">
      <t>ケイヒ</t>
    </rPh>
    <rPh sb="14" eb="16">
      <t>カイシュウ</t>
    </rPh>
    <rPh sb="16" eb="17">
      <t>リツ</t>
    </rPh>
    <rPh sb="23" eb="25">
      <t>ヘイセイ</t>
    </rPh>
    <rPh sb="27" eb="28">
      <t>ネン</t>
    </rPh>
    <rPh sb="29" eb="30">
      <t>ガツ</t>
    </rPh>
    <rPh sb="31" eb="34">
      <t>ゲスイドウ</t>
    </rPh>
    <rPh sb="34" eb="37">
      <t>シヨウリョウ</t>
    </rPh>
    <rPh sb="38" eb="40">
      <t>カイテイ</t>
    </rPh>
    <rPh sb="41" eb="42">
      <t>オコナ</t>
    </rPh>
    <rPh sb="49" eb="51">
      <t>ゾウシュウ</t>
    </rPh>
    <rPh sb="59" eb="61">
      <t>カイゼン</t>
    </rPh>
    <rPh sb="67" eb="69">
      <t>リュウドウ</t>
    </rPh>
    <rPh sb="69" eb="71">
      <t>ヒリツ</t>
    </rPh>
    <rPh sb="74" eb="77">
      <t>ゲスイドウ</t>
    </rPh>
    <rPh sb="77" eb="80">
      <t>シヨウリョウ</t>
    </rPh>
    <rPh sb="81" eb="83">
      <t>ゾウシュウ</t>
    </rPh>
    <rPh sb="89" eb="90">
      <t>クワ</t>
    </rPh>
    <rPh sb="92" eb="94">
      <t>キギョウ</t>
    </rPh>
    <rPh sb="94" eb="95">
      <t>サイ</t>
    </rPh>
    <rPh sb="95" eb="97">
      <t>ショウカン</t>
    </rPh>
    <rPh sb="97" eb="98">
      <t>キン</t>
    </rPh>
    <rPh sb="99" eb="101">
      <t>ゲンショウ</t>
    </rPh>
    <rPh sb="108" eb="110">
      <t>カイゼン</t>
    </rPh>
    <rPh sb="116" eb="118">
      <t>キギョウ</t>
    </rPh>
    <rPh sb="118" eb="119">
      <t>サイ</t>
    </rPh>
    <rPh sb="119" eb="121">
      <t>ザンダカ</t>
    </rPh>
    <rPh sb="121" eb="122">
      <t>タイ</t>
    </rPh>
    <rPh sb="122" eb="124">
      <t>ジギョウ</t>
    </rPh>
    <rPh sb="124" eb="126">
      <t>キボ</t>
    </rPh>
    <rPh sb="126" eb="128">
      <t>ヒリツ</t>
    </rPh>
    <rPh sb="131" eb="133">
      <t>ネンネン</t>
    </rPh>
    <rPh sb="133" eb="135">
      <t>キギョウ</t>
    </rPh>
    <rPh sb="135" eb="136">
      <t>サイ</t>
    </rPh>
    <rPh sb="136" eb="138">
      <t>ザンダカ</t>
    </rPh>
    <rPh sb="139" eb="141">
      <t>ゲンショウ</t>
    </rPh>
    <rPh sb="149" eb="151">
      <t>ゲンショウ</t>
    </rPh>
    <rPh sb="151" eb="153">
      <t>ケイコウ</t>
    </rPh>
    <rPh sb="157" eb="159">
      <t>コンゴ</t>
    </rPh>
    <rPh sb="159" eb="162">
      <t>ロウキュウカ</t>
    </rPh>
    <rPh sb="164" eb="166">
      <t>シセツ</t>
    </rPh>
    <rPh sb="167" eb="169">
      <t>コウシン</t>
    </rPh>
    <rPh sb="170" eb="171">
      <t>ソナ</t>
    </rPh>
    <rPh sb="173" eb="174">
      <t>ヒ</t>
    </rPh>
    <rPh sb="175" eb="176">
      <t>ツヅ</t>
    </rPh>
    <rPh sb="177" eb="179">
      <t>ヨクセイ</t>
    </rPh>
    <rPh sb="180" eb="181">
      <t>ツト</t>
    </rPh>
    <rPh sb="185" eb="187">
      <t>ヒツヨウ</t>
    </rPh>
    <rPh sb="194" eb="196">
      <t>オスイ</t>
    </rPh>
    <rPh sb="196" eb="198">
      <t>ショリ</t>
    </rPh>
    <rPh sb="198" eb="200">
      <t>ゲンカ</t>
    </rPh>
    <rPh sb="202" eb="205">
      <t>ゼンネンド</t>
    </rPh>
    <rPh sb="207" eb="209">
      <t>シセツ</t>
    </rPh>
    <rPh sb="210" eb="212">
      <t>テッキョ</t>
    </rPh>
    <rPh sb="212" eb="214">
      <t>ヒヨウ</t>
    </rPh>
    <rPh sb="215" eb="217">
      <t>ケイジョウ</t>
    </rPh>
    <rPh sb="224" eb="226">
      <t>ゲンショウ</t>
    </rPh>
    <rPh sb="232" eb="235">
      <t>スイセンカ</t>
    </rPh>
    <rPh sb="235" eb="236">
      <t>リツ</t>
    </rPh>
    <rPh sb="238" eb="240">
      <t>ヒジョウ</t>
    </rPh>
    <rPh sb="241" eb="242">
      <t>タカ</t>
    </rPh>
    <rPh sb="243" eb="245">
      <t>スイジュン</t>
    </rPh>
    <rPh sb="252" eb="253">
      <t>ヒ</t>
    </rPh>
    <rPh sb="254" eb="255">
      <t>ツヅ</t>
    </rPh>
    <rPh sb="256" eb="259">
      <t>ミセツゾク</t>
    </rPh>
    <rPh sb="260" eb="262">
      <t>カイショウ</t>
    </rPh>
    <rPh sb="263" eb="264">
      <t>ツト</t>
    </rPh>
    <phoneticPr fontId="4"/>
  </si>
  <si>
    <t>　平成27年7月に行った下水道使用料の改定による増収や企業債残高は減少などにより、指標は改善傾向が見られ、現状において指標から見た経営状況は概ね良好となっている。
　しかし、使用水量は減少傾向にあり、近い将来には、人口減少や施設の老朽化も表面化してくることが予想される。
　将来にわたり安定的な事業運営を継続させるため、「八千代市上下水道経営戦略」に基づき、長期的な視点からの更新需要の把握や財務状況の的確な分析などを行っていく必要がある。</t>
    <rPh sb="1" eb="3">
      <t>ヘイセイ</t>
    </rPh>
    <rPh sb="5" eb="6">
      <t>ネン</t>
    </rPh>
    <rPh sb="7" eb="8">
      <t>ガツ</t>
    </rPh>
    <rPh sb="9" eb="10">
      <t>オコナ</t>
    </rPh>
    <rPh sb="12" eb="15">
      <t>ゲスイドウ</t>
    </rPh>
    <rPh sb="15" eb="18">
      <t>シヨウリョウ</t>
    </rPh>
    <rPh sb="19" eb="21">
      <t>カイテイ</t>
    </rPh>
    <rPh sb="24" eb="26">
      <t>ゾウシュウ</t>
    </rPh>
    <rPh sb="27" eb="29">
      <t>キギョウ</t>
    </rPh>
    <rPh sb="29" eb="30">
      <t>サイ</t>
    </rPh>
    <rPh sb="30" eb="32">
      <t>ザンダカ</t>
    </rPh>
    <rPh sb="33" eb="34">
      <t>ヘ</t>
    </rPh>
    <rPh sb="34" eb="35">
      <t>ショウ</t>
    </rPh>
    <rPh sb="41" eb="43">
      <t>シヒョウ</t>
    </rPh>
    <rPh sb="44" eb="46">
      <t>カイゼン</t>
    </rPh>
    <rPh sb="46" eb="48">
      <t>ケイコウ</t>
    </rPh>
    <rPh sb="49" eb="50">
      <t>ミ</t>
    </rPh>
    <rPh sb="53" eb="55">
      <t>ゲンジョウ</t>
    </rPh>
    <rPh sb="59" eb="61">
      <t>シヒョウ</t>
    </rPh>
    <rPh sb="63" eb="64">
      <t>ミ</t>
    </rPh>
    <rPh sb="65" eb="67">
      <t>ケイエイ</t>
    </rPh>
    <rPh sb="67" eb="69">
      <t>ジョウキョウ</t>
    </rPh>
    <rPh sb="70" eb="71">
      <t>オオム</t>
    </rPh>
    <rPh sb="72" eb="74">
      <t>リョウコウ</t>
    </rPh>
    <rPh sb="87" eb="89">
      <t>シヨウ</t>
    </rPh>
    <rPh sb="89" eb="91">
      <t>スイリョウ</t>
    </rPh>
    <rPh sb="92" eb="94">
      <t>ゲンショウ</t>
    </rPh>
    <rPh sb="94" eb="96">
      <t>ケイコウ</t>
    </rPh>
    <rPh sb="100" eb="101">
      <t>チカ</t>
    </rPh>
    <rPh sb="102" eb="104">
      <t>ショウライ</t>
    </rPh>
    <rPh sb="107" eb="109">
      <t>ジンコウ</t>
    </rPh>
    <rPh sb="109" eb="111">
      <t>ゲンショウ</t>
    </rPh>
    <rPh sb="112" eb="114">
      <t>シセツ</t>
    </rPh>
    <rPh sb="115" eb="118">
      <t>ロウキュウカ</t>
    </rPh>
    <rPh sb="119" eb="122">
      <t>ヒョウメンカ</t>
    </rPh>
    <rPh sb="129" eb="131">
      <t>ヨソウ</t>
    </rPh>
    <rPh sb="152" eb="154">
      <t>ケイゾク</t>
    </rPh>
    <rPh sb="161" eb="165">
      <t>ヤチヨシ</t>
    </rPh>
    <rPh sb="165" eb="167">
      <t>ジョウゲ</t>
    </rPh>
    <rPh sb="167" eb="169">
      <t>スイドウ</t>
    </rPh>
    <rPh sb="169" eb="171">
      <t>ケイエイ</t>
    </rPh>
    <rPh sb="171" eb="173">
      <t>センリャク</t>
    </rPh>
    <rPh sb="175" eb="176">
      <t>モト</t>
    </rPh>
    <rPh sb="179" eb="182">
      <t>チョウキテキ</t>
    </rPh>
    <rPh sb="183" eb="185">
      <t>シテン</t>
    </rPh>
    <rPh sb="188" eb="190">
      <t>コウシン</t>
    </rPh>
    <rPh sb="190" eb="192">
      <t>ジュヨウ</t>
    </rPh>
    <rPh sb="193" eb="195">
      <t>ハアク</t>
    </rPh>
    <rPh sb="196" eb="198">
      <t>ザイム</t>
    </rPh>
    <rPh sb="198" eb="200">
      <t>ジョウキョウ</t>
    </rPh>
    <rPh sb="201" eb="203">
      <t>テキカク</t>
    </rPh>
    <rPh sb="204" eb="206">
      <t>ブンセキ</t>
    </rPh>
    <rPh sb="209" eb="210">
      <t>オコナ</t>
    </rPh>
    <rPh sb="214" eb="216">
      <t>ヒツヨウ</t>
    </rPh>
    <phoneticPr fontId="4"/>
  </si>
  <si>
    <t xml:space="preserve">　下水道施設の経年化により「①有形固定資産減価償却率」は増加傾向にあ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また、管渠の本格的な更新時期を迎えていないため「③管渠改善率」は低くなっているが、こちらも今後上昇が見込まれる。
</t>
    <rPh sb="126" eb="127">
      <t>オオ</t>
    </rPh>
    <rPh sb="145" eb="147">
      <t>シヒョウ</t>
    </rPh>
    <rPh sb="148" eb="150">
      <t>キュウゲキ</t>
    </rPh>
    <rPh sb="151" eb="153">
      <t>ジョウショウ</t>
    </rPh>
    <rPh sb="160" eb="162">
      <t>ヨソウ</t>
    </rPh>
    <rPh sb="171" eb="173">
      <t>カンキョ</t>
    </rPh>
    <rPh sb="174" eb="176">
      <t>ホンカク</t>
    </rPh>
    <rPh sb="176" eb="177">
      <t>テキ</t>
    </rPh>
    <rPh sb="178" eb="180">
      <t>コウシン</t>
    </rPh>
    <rPh sb="180" eb="182">
      <t>ジキ</t>
    </rPh>
    <rPh sb="183" eb="184">
      <t>ムカ</t>
    </rPh>
    <rPh sb="193" eb="195">
      <t>カンキョ</t>
    </rPh>
    <rPh sb="195" eb="197">
      <t>カイゼン</t>
    </rPh>
    <rPh sb="197" eb="198">
      <t>リツ</t>
    </rPh>
    <rPh sb="200" eb="201">
      <t>ヒク</t>
    </rPh>
    <rPh sb="213" eb="215">
      <t>コンゴ</t>
    </rPh>
    <rPh sb="215" eb="217">
      <t>ジョウショウ</t>
    </rPh>
    <rPh sb="218" eb="22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</si>
</sst>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0.23</c:v>
                </c:pt>
                <c:pt idx="2">
                  <c:v>0.01</c:v>
                </c:pt>
                <c:pt idx="3">
                  <c:v>0.03</c:v>
                </c:pt>
                <c:pt idx="4">
                  <c:v>0.03</c:v>
                </c:pt>
              </c:numCache>
            </c:numRef>
          </c:val>
          <c:extLst>
            <c:ext xmlns:c16="http://schemas.microsoft.com/office/drawing/2014/chart" uri="{C3380CC4-5D6E-409C-BE32-E72D297353CC}">
              <c16:uniqueId val="{00000000-1C3E-4C12-89B3-961D553BBCBE}"/>
            </c:ext>
          </c:extLst>
        </c:ser>
        <c:dLbls>
          <c:showLegendKey val="0"/>
          <c:showVal val="0"/>
          <c:showCatName val="0"/>
          <c:showSerName val="0"/>
          <c:showPercent val="0"/>
          <c:showBubbleSize val="0"/>
        </c:dLbls>
        <c:gapWidth val="150"/>
        <c:axId val="261403528"/>
        <c:axId val="2614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extLst>
            <c:ext xmlns:c16="http://schemas.microsoft.com/office/drawing/2014/chart" uri="{C3380CC4-5D6E-409C-BE32-E72D297353CC}">
              <c16:uniqueId val="{00000001-1C3E-4C12-89B3-961D553BBCBE}"/>
            </c:ext>
          </c:extLst>
        </c:ser>
        <c:dLbls>
          <c:showLegendKey val="0"/>
          <c:showVal val="0"/>
          <c:showCatName val="0"/>
          <c:showSerName val="0"/>
          <c:showPercent val="0"/>
          <c:showBubbleSize val="0"/>
        </c:dLbls>
        <c:marker val="1"/>
        <c:smooth val="0"/>
        <c:axId val="261403528"/>
        <c:axId val="261408832"/>
      </c:lineChart>
      <c:dateAx>
        <c:axId val="261403528"/>
        <c:scaling>
          <c:orientation val="minMax"/>
        </c:scaling>
        <c:delete val="1"/>
        <c:axPos val="b"/>
        <c:numFmt formatCode="ge" sourceLinked="1"/>
        <c:majorTickMark val="none"/>
        <c:minorTickMark val="none"/>
        <c:tickLblPos val="none"/>
        <c:crossAx val="261408832"/>
        <c:crosses val="autoZero"/>
        <c:auto val="1"/>
        <c:lblOffset val="100"/>
        <c:baseTimeUnit val="years"/>
      </c:dateAx>
      <c:valAx>
        <c:axId val="261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60-422F-86B3-192D9B290913}"/>
            </c:ext>
          </c:extLst>
        </c:ser>
        <c:dLbls>
          <c:showLegendKey val="0"/>
          <c:showVal val="0"/>
          <c:showCatName val="0"/>
          <c:showSerName val="0"/>
          <c:showPercent val="0"/>
          <c:showBubbleSize val="0"/>
        </c:dLbls>
        <c:gapWidth val="150"/>
        <c:axId val="263157984"/>
        <c:axId val="26315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extLst>
            <c:ext xmlns:c16="http://schemas.microsoft.com/office/drawing/2014/chart" uri="{C3380CC4-5D6E-409C-BE32-E72D297353CC}">
              <c16:uniqueId val="{00000001-9C60-422F-86B3-192D9B290913}"/>
            </c:ext>
          </c:extLst>
        </c:ser>
        <c:dLbls>
          <c:showLegendKey val="0"/>
          <c:showVal val="0"/>
          <c:showCatName val="0"/>
          <c:showSerName val="0"/>
          <c:showPercent val="0"/>
          <c:showBubbleSize val="0"/>
        </c:dLbls>
        <c:marker val="1"/>
        <c:smooth val="0"/>
        <c:axId val="263157984"/>
        <c:axId val="263158376"/>
      </c:lineChart>
      <c:dateAx>
        <c:axId val="263157984"/>
        <c:scaling>
          <c:orientation val="minMax"/>
        </c:scaling>
        <c:delete val="1"/>
        <c:axPos val="b"/>
        <c:numFmt formatCode="ge" sourceLinked="1"/>
        <c:majorTickMark val="none"/>
        <c:minorTickMark val="none"/>
        <c:tickLblPos val="none"/>
        <c:crossAx val="263158376"/>
        <c:crosses val="autoZero"/>
        <c:auto val="1"/>
        <c:lblOffset val="100"/>
        <c:baseTimeUnit val="years"/>
      </c:dateAx>
      <c:valAx>
        <c:axId val="2631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98.85</c:v>
                </c:pt>
                <c:pt idx="1">
                  <c:v>98.89</c:v>
                </c:pt>
                <c:pt idx="2">
                  <c:v>99.1</c:v>
                </c:pt>
                <c:pt idx="3">
                  <c:v>99.08</c:v>
                </c:pt>
                <c:pt idx="4">
                  <c:v>99.17</c:v>
                </c:pt>
              </c:numCache>
            </c:numRef>
          </c:val>
          <c:extLst>
            <c:ext xmlns:c16="http://schemas.microsoft.com/office/drawing/2014/chart" uri="{C3380CC4-5D6E-409C-BE32-E72D297353CC}">
              <c16:uniqueId val="{00000000-7EAA-441F-8994-8CC5CAB83142}"/>
            </c:ext>
          </c:extLst>
        </c:ser>
        <c:dLbls>
          <c:showLegendKey val="0"/>
          <c:showVal val="0"/>
          <c:showCatName val="0"/>
          <c:showSerName val="0"/>
          <c:showPercent val="0"/>
          <c:showBubbleSize val="0"/>
        </c:dLbls>
        <c:gapWidth val="150"/>
        <c:axId val="263159552"/>
        <c:axId val="2631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extLst>
            <c:ext xmlns:c16="http://schemas.microsoft.com/office/drawing/2014/chart" uri="{C3380CC4-5D6E-409C-BE32-E72D297353CC}">
              <c16:uniqueId val="{00000001-7EAA-441F-8994-8CC5CAB83142}"/>
            </c:ext>
          </c:extLst>
        </c:ser>
        <c:dLbls>
          <c:showLegendKey val="0"/>
          <c:showVal val="0"/>
          <c:showCatName val="0"/>
          <c:showSerName val="0"/>
          <c:showPercent val="0"/>
          <c:showBubbleSize val="0"/>
        </c:dLbls>
        <c:marker val="1"/>
        <c:smooth val="0"/>
        <c:axId val="263159552"/>
        <c:axId val="263159944"/>
      </c:lineChart>
      <c:dateAx>
        <c:axId val="263159552"/>
        <c:scaling>
          <c:orientation val="minMax"/>
        </c:scaling>
        <c:delete val="1"/>
        <c:axPos val="b"/>
        <c:numFmt formatCode="ge" sourceLinked="1"/>
        <c:majorTickMark val="none"/>
        <c:minorTickMark val="none"/>
        <c:tickLblPos val="none"/>
        <c:crossAx val="263159944"/>
        <c:crosses val="autoZero"/>
        <c:auto val="1"/>
        <c:lblOffset val="100"/>
        <c:baseTimeUnit val="years"/>
      </c:dateAx>
      <c:valAx>
        <c:axId val="2631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95.62</c:v>
                </c:pt>
                <c:pt idx="1">
                  <c:v>94.24</c:v>
                </c:pt>
                <c:pt idx="2">
                  <c:v>100.29</c:v>
                </c:pt>
                <c:pt idx="3">
                  <c:v>103.17</c:v>
                </c:pt>
                <c:pt idx="4">
                  <c:v>107.01</c:v>
                </c:pt>
              </c:numCache>
            </c:numRef>
          </c:val>
          <c:extLst>
            <c:ext xmlns:c16="http://schemas.microsoft.com/office/drawing/2014/chart" uri="{C3380CC4-5D6E-409C-BE32-E72D297353CC}">
              <c16:uniqueId val="{00000000-5B9D-4574-8B3C-C31FD04ED4C5}"/>
            </c:ext>
          </c:extLst>
        </c:ser>
        <c:dLbls>
          <c:showLegendKey val="0"/>
          <c:showVal val="0"/>
          <c:showCatName val="0"/>
          <c:showSerName val="0"/>
          <c:showPercent val="0"/>
          <c:showBubbleSize val="0"/>
        </c:dLbls>
        <c:gapWidth val="150"/>
        <c:axId val="262995400"/>
        <c:axId val="262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extLst>
            <c:ext xmlns:c16="http://schemas.microsoft.com/office/drawing/2014/chart" uri="{C3380CC4-5D6E-409C-BE32-E72D297353CC}">
              <c16:uniqueId val="{00000001-5B9D-4574-8B3C-C31FD04ED4C5}"/>
            </c:ext>
          </c:extLst>
        </c:ser>
        <c:dLbls>
          <c:showLegendKey val="0"/>
          <c:showVal val="0"/>
          <c:showCatName val="0"/>
          <c:showSerName val="0"/>
          <c:showPercent val="0"/>
          <c:showBubbleSize val="0"/>
        </c:dLbls>
        <c:marker val="1"/>
        <c:smooth val="0"/>
        <c:axId val="262995400"/>
        <c:axId val="262761728"/>
      </c:lineChart>
      <c:dateAx>
        <c:axId val="262995400"/>
        <c:scaling>
          <c:orientation val="minMax"/>
        </c:scaling>
        <c:delete val="1"/>
        <c:axPos val="b"/>
        <c:numFmt formatCode="ge" sourceLinked="1"/>
        <c:majorTickMark val="none"/>
        <c:minorTickMark val="none"/>
        <c:tickLblPos val="none"/>
        <c:crossAx val="262761728"/>
        <c:crosses val="autoZero"/>
        <c:auto val="1"/>
        <c:lblOffset val="100"/>
        <c:baseTimeUnit val="years"/>
      </c:dateAx>
      <c:valAx>
        <c:axId val="262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8.68</c:v>
                </c:pt>
                <c:pt idx="1">
                  <c:v>10.29</c:v>
                </c:pt>
                <c:pt idx="2">
                  <c:v>18.27</c:v>
                </c:pt>
                <c:pt idx="3">
                  <c:v>20.7</c:v>
                </c:pt>
                <c:pt idx="4">
                  <c:v>23.17</c:v>
                </c:pt>
              </c:numCache>
            </c:numRef>
          </c:val>
          <c:extLst>
            <c:ext xmlns:c16="http://schemas.microsoft.com/office/drawing/2014/chart" uri="{C3380CC4-5D6E-409C-BE32-E72D297353CC}">
              <c16:uniqueId val="{00000000-730D-4F77-923B-D3CEBD83564E}"/>
            </c:ext>
          </c:extLst>
        </c:ser>
        <c:dLbls>
          <c:showLegendKey val="0"/>
          <c:showVal val="0"/>
          <c:showCatName val="0"/>
          <c:showSerName val="0"/>
          <c:showPercent val="0"/>
          <c:showBubbleSize val="0"/>
        </c:dLbls>
        <c:gapWidth val="150"/>
        <c:axId val="263306312"/>
        <c:axId val="2633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extLst>
            <c:ext xmlns:c16="http://schemas.microsoft.com/office/drawing/2014/chart" uri="{C3380CC4-5D6E-409C-BE32-E72D297353CC}">
              <c16:uniqueId val="{00000001-730D-4F77-923B-D3CEBD83564E}"/>
            </c:ext>
          </c:extLst>
        </c:ser>
        <c:dLbls>
          <c:showLegendKey val="0"/>
          <c:showVal val="0"/>
          <c:showCatName val="0"/>
          <c:showSerName val="0"/>
          <c:showPercent val="0"/>
          <c:showBubbleSize val="0"/>
        </c:dLbls>
        <c:marker val="1"/>
        <c:smooth val="0"/>
        <c:axId val="263306312"/>
        <c:axId val="263363768"/>
      </c:lineChart>
      <c:dateAx>
        <c:axId val="263306312"/>
        <c:scaling>
          <c:orientation val="minMax"/>
        </c:scaling>
        <c:delete val="1"/>
        <c:axPos val="b"/>
        <c:numFmt formatCode="ge" sourceLinked="1"/>
        <c:majorTickMark val="none"/>
        <c:minorTickMark val="none"/>
        <c:tickLblPos val="none"/>
        <c:crossAx val="263363768"/>
        <c:crosses val="autoZero"/>
        <c:auto val="1"/>
        <c:lblOffset val="100"/>
        <c:baseTimeUnit val="years"/>
      </c:dateAx>
      <c:valAx>
        <c:axId val="2633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90-4DDB-AA41-D277D150A3EF}"/>
            </c:ext>
          </c:extLst>
        </c:ser>
        <c:dLbls>
          <c:showLegendKey val="0"/>
          <c:showVal val="0"/>
          <c:showCatName val="0"/>
          <c:showSerName val="0"/>
          <c:showPercent val="0"/>
          <c:showBubbleSize val="0"/>
        </c:dLbls>
        <c:gapWidth val="150"/>
        <c:axId val="261565328"/>
        <c:axId val="2615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extLst>
            <c:ext xmlns:c16="http://schemas.microsoft.com/office/drawing/2014/chart" uri="{C3380CC4-5D6E-409C-BE32-E72D297353CC}">
              <c16:uniqueId val="{00000001-7B90-4DDB-AA41-D277D150A3EF}"/>
            </c:ext>
          </c:extLst>
        </c:ser>
        <c:dLbls>
          <c:showLegendKey val="0"/>
          <c:showVal val="0"/>
          <c:showCatName val="0"/>
          <c:showSerName val="0"/>
          <c:showPercent val="0"/>
          <c:showBubbleSize val="0"/>
        </c:dLbls>
        <c:marker val="1"/>
        <c:smooth val="0"/>
        <c:axId val="261565328"/>
        <c:axId val="261565720"/>
      </c:lineChart>
      <c:dateAx>
        <c:axId val="261565328"/>
        <c:scaling>
          <c:orientation val="minMax"/>
        </c:scaling>
        <c:delete val="1"/>
        <c:axPos val="b"/>
        <c:numFmt formatCode="ge" sourceLinked="1"/>
        <c:majorTickMark val="none"/>
        <c:minorTickMark val="none"/>
        <c:tickLblPos val="none"/>
        <c:crossAx val="261565720"/>
        <c:crosses val="autoZero"/>
        <c:auto val="1"/>
        <c:lblOffset val="100"/>
        <c:baseTimeUnit val="years"/>
      </c:dateAx>
      <c:valAx>
        <c:axId val="2615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5.86</c:v>
                </c:pt>
                <c:pt idx="1">
                  <c:v>12.21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3D-4364-AA4F-3707971F4BB1}"/>
            </c:ext>
          </c:extLst>
        </c:ser>
        <c:dLbls>
          <c:showLegendKey val="0"/>
          <c:showVal val="0"/>
          <c:showCatName val="0"/>
          <c:showSerName val="0"/>
          <c:showPercent val="0"/>
          <c:showBubbleSize val="0"/>
        </c:dLbls>
        <c:gapWidth val="150"/>
        <c:axId val="261568856"/>
        <c:axId val="2634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extLst>
            <c:ext xmlns:c16="http://schemas.microsoft.com/office/drawing/2014/chart" uri="{C3380CC4-5D6E-409C-BE32-E72D297353CC}">
              <c16:uniqueId val="{00000001-4E3D-4364-AA4F-3707971F4BB1}"/>
            </c:ext>
          </c:extLst>
        </c:ser>
        <c:dLbls>
          <c:showLegendKey val="0"/>
          <c:showVal val="0"/>
          <c:showCatName val="0"/>
          <c:showSerName val="0"/>
          <c:showPercent val="0"/>
          <c:showBubbleSize val="0"/>
        </c:dLbls>
        <c:marker val="1"/>
        <c:smooth val="0"/>
        <c:axId val="261568856"/>
        <c:axId val="263446400"/>
      </c:lineChart>
      <c:dateAx>
        <c:axId val="261568856"/>
        <c:scaling>
          <c:orientation val="minMax"/>
        </c:scaling>
        <c:delete val="1"/>
        <c:axPos val="b"/>
        <c:numFmt formatCode="ge" sourceLinked="1"/>
        <c:majorTickMark val="none"/>
        <c:minorTickMark val="none"/>
        <c:tickLblPos val="none"/>
        <c:crossAx val="263446400"/>
        <c:crosses val="autoZero"/>
        <c:auto val="1"/>
        <c:lblOffset val="100"/>
        <c:baseTimeUnit val="years"/>
      </c:dateAx>
      <c:valAx>
        <c:axId val="2634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308.12</c:v>
                </c:pt>
                <c:pt idx="1">
                  <c:v>357.86</c:v>
                </c:pt>
                <c:pt idx="2">
                  <c:v>43.43</c:v>
                </c:pt>
                <c:pt idx="3">
                  <c:v>61.28</c:v>
                </c:pt>
                <c:pt idx="4">
                  <c:v>94.39</c:v>
                </c:pt>
              </c:numCache>
            </c:numRef>
          </c:val>
          <c:extLst>
            <c:ext xmlns:c16="http://schemas.microsoft.com/office/drawing/2014/chart" uri="{C3380CC4-5D6E-409C-BE32-E72D297353CC}">
              <c16:uniqueId val="{00000000-8FC1-4549-BF6F-5EE0BDC2A779}"/>
            </c:ext>
          </c:extLst>
        </c:ser>
        <c:dLbls>
          <c:showLegendKey val="0"/>
          <c:showVal val="0"/>
          <c:showCatName val="0"/>
          <c:showSerName val="0"/>
          <c:showPercent val="0"/>
          <c:showBubbleSize val="0"/>
        </c:dLbls>
        <c:gapWidth val="150"/>
        <c:axId val="263447576"/>
        <c:axId val="2634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extLst>
            <c:ext xmlns:c16="http://schemas.microsoft.com/office/drawing/2014/chart" uri="{C3380CC4-5D6E-409C-BE32-E72D297353CC}">
              <c16:uniqueId val="{00000001-8FC1-4549-BF6F-5EE0BDC2A779}"/>
            </c:ext>
          </c:extLst>
        </c:ser>
        <c:dLbls>
          <c:showLegendKey val="0"/>
          <c:showVal val="0"/>
          <c:showCatName val="0"/>
          <c:showSerName val="0"/>
          <c:showPercent val="0"/>
          <c:showBubbleSize val="0"/>
        </c:dLbls>
        <c:marker val="1"/>
        <c:smooth val="0"/>
        <c:axId val="263447576"/>
        <c:axId val="263447968"/>
      </c:lineChart>
      <c:dateAx>
        <c:axId val="263447576"/>
        <c:scaling>
          <c:orientation val="minMax"/>
        </c:scaling>
        <c:delete val="1"/>
        <c:axPos val="b"/>
        <c:numFmt formatCode="ge" sourceLinked="1"/>
        <c:majorTickMark val="none"/>
        <c:minorTickMark val="none"/>
        <c:tickLblPos val="none"/>
        <c:crossAx val="263447968"/>
        <c:crosses val="autoZero"/>
        <c:auto val="1"/>
        <c:lblOffset val="100"/>
        <c:baseTimeUnit val="years"/>
      </c:dateAx>
      <c:valAx>
        <c:axId val="2634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443.41</c:v>
                </c:pt>
                <c:pt idx="1">
                  <c:v>428.03</c:v>
                </c:pt>
                <c:pt idx="2">
                  <c:v>404.98</c:v>
                </c:pt>
                <c:pt idx="3">
                  <c:v>380.98</c:v>
                </c:pt>
                <c:pt idx="4">
                  <c:v>357.65</c:v>
                </c:pt>
              </c:numCache>
            </c:numRef>
          </c:val>
          <c:extLst>
            <c:ext xmlns:c16="http://schemas.microsoft.com/office/drawing/2014/chart" uri="{C3380CC4-5D6E-409C-BE32-E72D297353CC}">
              <c16:uniqueId val="{00000000-AECC-40FD-8C90-2D0A148CE06E}"/>
            </c:ext>
          </c:extLst>
        </c:ser>
        <c:dLbls>
          <c:showLegendKey val="0"/>
          <c:showVal val="0"/>
          <c:showCatName val="0"/>
          <c:showSerName val="0"/>
          <c:showPercent val="0"/>
          <c:showBubbleSize val="0"/>
        </c:dLbls>
        <c:gapWidth val="150"/>
        <c:axId val="261568072"/>
        <c:axId val="261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extLst>
            <c:ext xmlns:c16="http://schemas.microsoft.com/office/drawing/2014/chart" uri="{C3380CC4-5D6E-409C-BE32-E72D297353CC}">
              <c16:uniqueId val="{00000001-AECC-40FD-8C90-2D0A148CE06E}"/>
            </c:ext>
          </c:extLst>
        </c:ser>
        <c:dLbls>
          <c:showLegendKey val="0"/>
          <c:showVal val="0"/>
          <c:showCatName val="0"/>
          <c:showSerName val="0"/>
          <c:showPercent val="0"/>
          <c:showBubbleSize val="0"/>
        </c:dLbls>
        <c:marker val="1"/>
        <c:smooth val="0"/>
        <c:axId val="261568072"/>
        <c:axId val="261567680"/>
      </c:lineChart>
      <c:dateAx>
        <c:axId val="261568072"/>
        <c:scaling>
          <c:orientation val="minMax"/>
        </c:scaling>
        <c:delete val="1"/>
        <c:axPos val="b"/>
        <c:numFmt formatCode="ge" sourceLinked="1"/>
        <c:majorTickMark val="none"/>
        <c:minorTickMark val="none"/>
        <c:tickLblPos val="none"/>
        <c:crossAx val="261567680"/>
        <c:crosses val="autoZero"/>
        <c:auto val="1"/>
        <c:lblOffset val="100"/>
        <c:baseTimeUnit val="years"/>
      </c:dateAx>
      <c:valAx>
        <c:axId val="261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95.12</c:v>
                </c:pt>
                <c:pt idx="1">
                  <c:v>93.06</c:v>
                </c:pt>
                <c:pt idx="2">
                  <c:v>99.79</c:v>
                </c:pt>
                <c:pt idx="3">
                  <c:v>104.86</c:v>
                </c:pt>
                <c:pt idx="4">
                  <c:v>109.83</c:v>
                </c:pt>
              </c:numCache>
            </c:numRef>
          </c:val>
          <c:extLst>
            <c:ext xmlns:c16="http://schemas.microsoft.com/office/drawing/2014/chart" uri="{C3380CC4-5D6E-409C-BE32-E72D297353CC}">
              <c16:uniqueId val="{00000000-5810-4907-BBBB-59D6EFFE300C}"/>
            </c:ext>
          </c:extLst>
        </c:ser>
        <c:dLbls>
          <c:showLegendKey val="0"/>
          <c:showVal val="0"/>
          <c:showCatName val="0"/>
          <c:showSerName val="0"/>
          <c:showPercent val="0"/>
          <c:showBubbleSize val="0"/>
        </c:dLbls>
        <c:gapWidth val="150"/>
        <c:axId val="263449144"/>
        <c:axId val="263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extLst>
            <c:ext xmlns:c16="http://schemas.microsoft.com/office/drawing/2014/chart" uri="{C3380CC4-5D6E-409C-BE32-E72D297353CC}">
              <c16:uniqueId val="{00000001-5810-4907-BBBB-59D6EFFE300C}"/>
            </c:ext>
          </c:extLst>
        </c:ser>
        <c:dLbls>
          <c:showLegendKey val="0"/>
          <c:showVal val="0"/>
          <c:showCatName val="0"/>
          <c:showSerName val="0"/>
          <c:showPercent val="0"/>
          <c:showBubbleSize val="0"/>
        </c:dLbls>
        <c:marker val="1"/>
        <c:smooth val="0"/>
        <c:axId val="263449144"/>
        <c:axId val="263449536"/>
      </c:lineChart>
      <c:dateAx>
        <c:axId val="263449144"/>
        <c:scaling>
          <c:orientation val="minMax"/>
        </c:scaling>
        <c:delete val="1"/>
        <c:axPos val="b"/>
        <c:numFmt formatCode="ge" sourceLinked="1"/>
        <c:majorTickMark val="none"/>
        <c:minorTickMark val="none"/>
        <c:tickLblPos val="none"/>
        <c:crossAx val="263449536"/>
        <c:crosses val="autoZero"/>
        <c:auto val="1"/>
        <c:lblOffset val="100"/>
        <c:baseTimeUnit val="years"/>
      </c:dateAx>
      <c:valAx>
        <c:axId val="263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124.48</c:v>
                </c:pt>
                <c:pt idx="1">
                  <c:v>127.04</c:v>
                </c:pt>
                <c:pt idx="2">
                  <c:v>122.86</c:v>
                </c:pt>
                <c:pt idx="3">
                  <c:v>120.11</c:v>
                </c:pt>
                <c:pt idx="4">
                  <c:v>116.33</c:v>
                </c:pt>
              </c:numCache>
            </c:numRef>
          </c:val>
          <c:extLst>
            <c:ext xmlns:c16="http://schemas.microsoft.com/office/drawing/2014/chart" uri="{C3380CC4-5D6E-409C-BE32-E72D297353CC}">
              <c16:uniqueId val="{00000000-5C0E-4FC8-88CE-0A8FB1595BF3}"/>
            </c:ext>
          </c:extLst>
        </c:ser>
        <c:dLbls>
          <c:showLegendKey val="0"/>
          <c:showVal val="0"/>
          <c:showCatName val="0"/>
          <c:showSerName val="0"/>
          <c:showPercent val="0"/>
          <c:showBubbleSize val="0"/>
        </c:dLbls>
        <c:gapWidth val="150"/>
        <c:axId val="261568464"/>
        <c:axId val="26315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extLst>
            <c:ext xmlns:c16="http://schemas.microsoft.com/office/drawing/2014/chart" uri="{C3380CC4-5D6E-409C-BE32-E72D297353CC}">
              <c16:uniqueId val="{00000001-5C0E-4FC8-88CE-0A8FB1595BF3}"/>
            </c:ext>
          </c:extLst>
        </c:ser>
        <c:dLbls>
          <c:showLegendKey val="0"/>
          <c:showVal val="0"/>
          <c:showCatName val="0"/>
          <c:showSerName val="0"/>
          <c:showPercent val="0"/>
          <c:showBubbleSize val="0"/>
        </c:dLbls>
        <c:marker val="1"/>
        <c:smooth val="0"/>
        <c:axId val="261568464"/>
        <c:axId val="263156808"/>
      </c:lineChart>
      <c:dateAx>
        <c:axId val="261568464"/>
        <c:scaling>
          <c:orientation val="minMax"/>
        </c:scaling>
        <c:delete val="1"/>
        <c:axPos val="b"/>
        <c:numFmt formatCode="ge" sourceLinked="1"/>
        <c:majorTickMark val="none"/>
        <c:minorTickMark val="none"/>
        <c:tickLblPos val="none"/>
        <c:crossAx val="263156808"/>
        <c:crosses val="autoZero"/>
        <c:auto val="1"/>
        <c:lblOffset val="100"/>
        <c:baseTimeUnit val="years"/>
      </c:dateAx>
      <c:valAx>
        <c:axId val="2631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千葉県　八千代市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195933</v>
      </c>
      <c r="AM8" s="68"/>
      <c r="AN8" s="68"/>
      <c r="AO8" s="68"/>
      <c r="AP8" s="68"/>
      <c r="AQ8" s="68"/>
      <c r="AR8" s="68"/>
      <c r="AS8" s="68"/>
      <c r="AT8" s="67">
        <f>データ!T6</f>
        <v>51.39</v>
      </c>
      <c r="AU8" s="67"/>
      <c r="AV8" s="67"/>
      <c r="AW8" s="67"/>
      <c r="AX8" s="67"/>
      <c r="AY8" s="67"/>
      <c r="AZ8" s="67"/>
      <c r="BA8" s="67"/>
      <c r="BB8" s="67">
        <f>データ!U6</f>
        <v>3812.67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78</v>
      </c>
      <c r="J10" s="67"/>
      <c r="K10" s="67"/>
      <c r="L10" s="67"/>
      <c r="M10" s="67"/>
      <c r="N10" s="67"/>
      <c r="O10" s="67"/>
      <c r="P10" s="67">
        <f>データ!P6</f>
        <v>91.94</v>
      </c>
      <c r="Q10" s="67"/>
      <c r="R10" s="67"/>
      <c r="S10" s="67"/>
      <c r="T10" s="67"/>
      <c r="U10" s="67"/>
      <c r="V10" s="67"/>
      <c r="W10" s="67">
        <f>データ!Q6</f>
        <v>81.88</v>
      </c>
      <c r="X10" s="67"/>
      <c r="Y10" s="67"/>
      <c r="Z10" s="67"/>
      <c r="AA10" s="67"/>
      <c r="AB10" s="67"/>
      <c r="AC10" s="67"/>
      <c r="AD10" s="68">
        <f>データ!R6</f>
        <v>2062</v>
      </c>
      <c r="AE10" s="68"/>
      <c r="AF10" s="68"/>
      <c r="AG10" s="68"/>
      <c r="AH10" s="68"/>
      <c r="AI10" s="68"/>
      <c r="AJ10" s="68"/>
      <c r="AK10" s="2"/>
      <c r="AL10" s="68">
        <f>データ!V6</f>
        <v>180333</v>
      </c>
      <c r="AM10" s="68"/>
      <c r="AN10" s="68"/>
      <c r="AO10" s="68"/>
      <c r="AP10" s="68"/>
      <c r="AQ10" s="68"/>
      <c r="AR10" s="68"/>
      <c r="AS10" s="68"/>
      <c r="AT10" s="67">
        <f>データ!W6</f>
        <v>19.260000000000002</v>
      </c>
      <c r="AU10" s="67"/>
      <c r="AV10" s="67"/>
      <c r="AW10" s="67"/>
      <c r="AX10" s="67"/>
      <c r="AY10" s="67"/>
      <c r="AZ10" s="67"/>
      <c r="BA10" s="67"/>
      <c r="BB10" s="67">
        <f>データ!X6</f>
        <v>9363.08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122211</v>
      </c>
      <c r="D6" s="34">
        <f t="shared" si="3"/>
        <v>46</v>
      </c>
      <c r="E6" s="34">
        <f t="shared" si="3"/>
        <v>17</v>
      </c>
      <c r="F6" s="34">
        <f t="shared" si="3"/>
        <v>1</v>
      </c>
      <c r="G6" s="34">
        <f t="shared" si="3"/>
        <v>0</v>
      </c>
      <c r="H6" s="34" t="str">
        <f t="shared" si="3"/>
        <v>千葉県　八千代市</v>
      </c>
      <c r="I6" s="34" t="str">
        <f t="shared" si="3"/>
        <v>法適用</v>
      </c>
      <c r="J6" s="34" t="str">
        <f t="shared" si="3"/>
        <v>下水道事業</v>
      </c>
      <c r="K6" s="34" t="str">
        <f t="shared" si="3"/>
        <v>公共下水道</v>
      </c>
      <c r="L6" s="34" t="str">
        <f t="shared" si="3"/>
        <v>Ab</v>
      </c>
      <c r="M6" s="34">
        <f t="shared" si="3"/>
        <v>0</v>
      </c>
      <c r="N6" s="35" t="str">
        <f t="shared" si="3"/>
        <v>-</v>
      </c>
      <c r="O6" s="35">
        <f t="shared" si="3"/>
        <v>78</v>
      </c>
      <c r="P6" s="35">
        <f t="shared" si="3"/>
        <v>91.94</v>
      </c>
      <c r="Q6" s="35">
        <f t="shared" si="3"/>
        <v>81.88</v>
      </c>
      <c r="R6" s="35">
        <f t="shared" si="3"/>
        <v>2062</v>
      </c>
      <c r="S6" s="35">
        <f t="shared" si="3"/>
        <v>195933</v>
      </c>
      <c r="T6" s="35">
        <f t="shared" si="3"/>
        <v>51.39</v>
      </c>
      <c r="U6" s="35">
        <f t="shared" si="3"/>
        <v>3812.67</v>
      </c>
      <c r="V6" s="35">
        <f t="shared" si="3"/>
        <v>180333</v>
      </c>
      <c r="W6" s="35">
        <f t="shared" si="3"/>
        <v>19.260000000000002</v>
      </c>
      <c r="X6" s="35">
        <f t="shared" si="3"/>
        <v>9363.08</v>
      </c>
      <c r="Y6" s="36">
        <f>IF(Y7="",NA(),Y7)</f>
        <v>95.62</v>
      </c>
      <c r="Z6" s="36">
        <f t="shared" ref="Z6:AH6" si="4">IF(Z7="",NA(),Z7)</f>
        <v>94.24</v>
      </c>
      <c r="AA6" s="36">
        <f t="shared" si="4"/>
        <v>100.29</v>
      </c>
      <c r="AB6" s="36">
        <f t="shared" si="4"/>
        <v>103.17</v>
      </c>
      <c r="AC6" s="36">
        <f t="shared" si="4"/>
        <v>107.01</v>
      </c>
      <c r="AD6" s="36">
        <f t="shared" si="4"/>
        <v>104.06</v>
      </c>
      <c r="AE6" s="36">
        <f t="shared" si="4"/>
        <v>104.3</v>
      </c>
      <c r="AF6" s="36">
        <f t="shared" si="4"/>
        <v>104.63</v>
      </c>
      <c r="AG6" s="36">
        <f t="shared" si="4"/>
        <v>105.91</v>
      </c>
      <c r="AH6" s="36">
        <f t="shared" si="4"/>
        <v>106.96</v>
      </c>
      <c r="AI6" s="35" t="str">
        <f>IF(AI7="","",IF(AI7="-","【-】","【"&amp;SUBSTITUTE(TEXT(AI7,"#,##0.00"),"-","△")&amp;"】"))</f>
        <v>【108.57】</v>
      </c>
      <c r="AJ6" s="36">
        <f>IF(AJ7="",NA(),AJ7)</f>
        <v>5.86</v>
      </c>
      <c r="AK6" s="36">
        <f t="shared" ref="AK6:AS6" si="5">IF(AK7="",NA(),AK7)</f>
        <v>12.21</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308.12</v>
      </c>
      <c r="AV6" s="36">
        <f t="shared" ref="AV6:BD6" si="6">IF(AV7="",NA(),AV7)</f>
        <v>357.86</v>
      </c>
      <c r="AW6" s="36">
        <f t="shared" si="6"/>
        <v>43.43</v>
      </c>
      <c r="AX6" s="36">
        <f t="shared" si="6"/>
        <v>61.28</v>
      </c>
      <c r="AY6" s="36">
        <f t="shared" si="6"/>
        <v>94.39</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443.41</v>
      </c>
      <c r="BG6" s="36">
        <f t="shared" ref="BG6:BO6" si="7">IF(BG7="",NA(),BG7)</f>
        <v>428.03</v>
      </c>
      <c r="BH6" s="36">
        <f t="shared" si="7"/>
        <v>404.98</v>
      </c>
      <c r="BI6" s="36">
        <f t="shared" si="7"/>
        <v>380.98</v>
      </c>
      <c r="BJ6" s="36">
        <f t="shared" si="7"/>
        <v>357.65</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95.12</v>
      </c>
      <c r="BR6" s="36">
        <f t="shared" ref="BR6:BZ6" si="8">IF(BR7="",NA(),BR7)</f>
        <v>93.06</v>
      </c>
      <c r="BS6" s="36">
        <f t="shared" si="8"/>
        <v>99.79</v>
      </c>
      <c r="BT6" s="36">
        <f t="shared" si="8"/>
        <v>104.86</v>
      </c>
      <c r="BU6" s="36">
        <f t="shared" si="8"/>
        <v>109.83</v>
      </c>
      <c r="BV6" s="36">
        <f t="shared" si="8"/>
        <v>91.73</v>
      </c>
      <c r="BW6" s="36">
        <f t="shared" si="8"/>
        <v>92.33</v>
      </c>
      <c r="BX6" s="36">
        <f t="shared" si="8"/>
        <v>96.91</v>
      </c>
      <c r="BY6" s="36">
        <f t="shared" si="8"/>
        <v>101.54</v>
      </c>
      <c r="BZ6" s="36">
        <f t="shared" si="8"/>
        <v>102.42</v>
      </c>
      <c r="CA6" s="35" t="str">
        <f>IF(CA7="","",IF(CA7="-","【-】","【"&amp;SUBSTITUTE(TEXT(CA7,"#,##0.00"),"-","△")&amp;"】"))</f>
        <v>【100.04】</v>
      </c>
      <c r="CB6" s="36">
        <f>IF(CB7="",NA(),CB7)</f>
        <v>124.48</v>
      </c>
      <c r="CC6" s="36">
        <f t="shared" ref="CC6:CK6" si="9">IF(CC7="",NA(),CC7)</f>
        <v>127.04</v>
      </c>
      <c r="CD6" s="36">
        <f t="shared" si="9"/>
        <v>122.86</v>
      </c>
      <c r="CE6" s="36">
        <f t="shared" si="9"/>
        <v>120.11</v>
      </c>
      <c r="CF6" s="36">
        <f t="shared" si="9"/>
        <v>116.33</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98.85</v>
      </c>
      <c r="CY6" s="36">
        <f t="shared" ref="CY6:DG6" si="11">IF(CY7="",NA(),CY7)</f>
        <v>98.89</v>
      </c>
      <c r="CZ6" s="36">
        <f t="shared" si="11"/>
        <v>99.1</v>
      </c>
      <c r="DA6" s="36">
        <f t="shared" si="11"/>
        <v>99.08</v>
      </c>
      <c r="DB6" s="36">
        <f t="shared" si="11"/>
        <v>99.17</v>
      </c>
      <c r="DC6" s="36">
        <f t="shared" si="11"/>
        <v>96.87</v>
      </c>
      <c r="DD6" s="36">
        <f t="shared" si="11"/>
        <v>96.82</v>
      </c>
      <c r="DE6" s="36">
        <f t="shared" si="11"/>
        <v>96.69</v>
      </c>
      <c r="DF6" s="36">
        <f t="shared" si="11"/>
        <v>96.84</v>
      </c>
      <c r="DG6" s="36">
        <f t="shared" si="11"/>
        <v>96.84</v>
      </c>
      <c r="DH6" s="35" t="str">
        <f>IF(DH7="","",IF(DH7="-","【-】","【"&amp;SUBSTITUTE(TEXT(DH7,"#,##0.00"),"-","△")&amp;"】"))</f>
        <v>【94.90】</v>
      </c>
      <c r="DI6" s="36">
        <f>IF(DI7="",NA(),DI7)</f>
        <v>8.68</v>
      </c>
      <c r="DJ6" s="36">
        <f t="shared" ref="DJ6:DR6" si="12">IF(DJ7="",NA(),DJ7)</f>
        <v>10.29</v>
      </c>
      <c r="DK6" s="36">
        <f t="shared" si="12"/>
        <v>18.27</v>
      </c>
      <c r="DL6" s="36">
        <f t="shared" si="12"/>
        <v>20.7</v>
      </c>
      <c r="DM6" s="36">
        <f t="shared" si="12"/>
        <v>23.17</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5">
        <f t="shared" si="13"/>
        <v>0</v>
      </c>
      <c r="DX6" s="35">
        <f t="shared" si="13"/>
        <v>0</v>
      </c>
      <c r="DY6" s="36">
        <f t="shared" si="13"/>
        <v>1.32</v>
      </c>
      <c r="DZ6" s="36">
        <f t="shared" si="13"/>
        <v>1.51</v>
      </c>
      <c r="EA6" s="36">
        <f t="shared" si="13"/>
        <v>1.39</v>
      </c>
      <c r="EB6" s="36">
        <f t="shared" si="13"/>
        <v>1.2</v>
      </c>
      <c r="EC6" s="36">
        <f t="shared" si="13"/>
        <v>3.01</v>
      </c>
      <c r="ED6" s="35" t="str">
        <f>IF(ED7="","",IF(ED7="-","【-】","【"&amp;SUBSTITUTE(TEXT(ED7,"#,##0.00"),"-","△")&amp;"】"))</f>
        <v>【4.96】</v>
      </c>
      <c r="EE6" s="36">
        <f>IF(EE7="",NA(),EE7)</f>
        <v>0.01</v>
      </c>
      <c r="EF6" s="36">
        <f t="shared" ref="EF6:EN6" si="14">IF(EF7="",NA(),EF7)</f>
        <v>0.23</v>
      </c>
      <c r="EG6" s="36">
        <f t="shared" si="14"/>
        <v>0.01</v>
      </c>
      <c r="EH6" s="36">
        <f t="shared" si="14"/>
        <v>0.03</v>
      </c>
      <c r="EI6" s="36">
        <f t="shared" si="14"/>
        <v>0.03</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122211</v>
      </c>
      <c r="D7" s="38">
        <v>46</v>
      </c>
      <c r="E7" s="38">
        <v>17</v>
      </c>
      <c r="F7" s="38">
        <v>1</v>
      </c>
      <c r="G7" s="38">
        <v>0</v>
      </c>
      <c r="H7" s="38" t="s">
        <v>108</v>
      </c>
      <c r="I7" s="38" t="s">
        <v>109</v>
      </c>
      <c r="J7" s="38" t="s">
        <v>110</v>
      </c>
      <c r="K7" s="38" t="s">
        <v>111</v>
      </c>
      <c r="L7" s="38" t="s">
        <v>112</v>
      </c>
      <c r="M7" s="38"/>
      <c r="N7" s="39" t="s">
        <v>113</v>
      </c>
      <c r="O7" s="39">
        <v>78</v>
      </c>
      <c r="P7" s="39">
        <v>91.94</v>
      </c>
      <c r="Q7" s="39">
        <v>81.88</v>
      </c>
      <c r="R7" s="39">
        <v>2062</v>
      </c>
      <c r="S7" s="39">
        <v>195933</v>
      </c>
      <c r="T7" s="39">
        <v>51.39</v>
      </c>
      <c r="U7" s="39">
        <v>3812.67</v>
      </c>
      <c r="V7" s="39">
        <v>180333</v>
      </c>
      <c r="W7" s="39">
        <v>19.260000000000002</v>
      </c>
      <c r="X7" s="39">
        <v>9363.08</v>
      </c>
      <c r="Y7" s="39">
        <v>95.62</v>
      </c>
      <c r="Z7" s="39">
        <v>94.24</v>
      </c>
      <c r="AA7" s="39">
        <v>100.29</v>
      </c>
      <c r="AB7" s="39">
        <v>103.17</v>
      </c>
      <c r="AC7" s="39">
        <v>107.01</v>
      </c>
      <c r="AD7" s="39">
        <v>104.06</v>
      </c>
      <c r="AE7" s="39">
        <v>104.3</v>
      </c>
      <c r="AF7" s="39">
        <v>104.63</v>
      </c>
      <c r="AG7" s="39">
        <v>105.91</v>
      </c>
      <c r="AH7" s="39">
        <v>106.96</v>
      </c>
      <c r="AI7" s="39">
        <v>108.57</v>
      </c>
      <c r="AJ7" s="39">
        <v>5.86</v>
      </c>
      <c r="AK7" s="39">
        <v>12.21</v>
      </c>
      <c r="AL7" s="39">
        <v>0</v>
      </c>
      <c r="AM7" s="39">
        <v>0</v>
      </c>
      <c r="AN7" s="39">
        <v>0</v>
      </c>
      <c r="AO7" s="39">
        <v>4.34</v>
      </c>
      <c r="AP7" s="39">
        <v>4.88</v>
      </c>
      <c r="AQ7" s="39">
        <v>0.1</v>
      </c>
      <c r="AR7" s="39">
        <v>0</v>
      </c>
      <c r="AS7" s="39">
        <v>0</v>
      </c>
      <c r="AT7" s="39">
        <v>4.38</v>
      </c>
      <c r="AU7" s="39">
        <v>308.12</v>
      </c>
      <c r="AV7" s="39">
        <v>357.86</v>
      </c>
      <c r="AW7" s="39">
        <v>43.43</v>
      </c>
      <c r="AX7" s="39">
        <v>61.28</v>
      </c>
      <c r="AY7" s="39">
        <v>94.39</v>
      </c>
      <c r="AZ7" s="39">
        <v>238.87</v>
      </c>
      <c r="BA7" s="39">
        <v>271.23</v>
      </c>
      <c r="BB7" s="39">
        <v>72.66</v>
      </c>
      <c r="BC7" s="39">
        <v>66.900000000000006</v>
      </c>
      <c r="BD7" s="39">
        <v>72.739999999999995</v>
      </c>
      <c r="BE7" s="39">
        <v>59.95</v>
      </c>
      <c r="BF7" s="39">
        <v>443.41</v>
      </c>
      <c r="BG7" s="39">
        <v>428.03</v>
      </c>
      <c r="BH7" s="39">
        <v>404.98</v>
      </c>
      <c r="BI7" s="39">
        <v>380.98</v>
      </c>
      <c r="BJ7" s="39">
        <v>357.65</v>
      </c>
      <c r="BK7" s="39">
        <v>641.70000000000005</v>
      </c>
      <c r="BL7" s="39">
        <v>624.4</v>
      </c>
      <c r="BM7" s="39">
        <v>607.52</v>
      </c>
      <c r="BN7" s="39">
        <v>643.19000000000005</v>
      </c>
      <c r="BO7" s="39">
        <v>596.44000000000005</v>
      </c>
      <c r="BP7" s="39">
        <v>728.3</v>
      </c>
      <c r="BQ7" s="39">
        <v>95.12</v>
      </c>
      <c r="BR7" s="39">
        <v>93.06</v>
      </c>
      <c r="BS7" s="39">
        <v>99.79</v>
      </c>
      <c r="BT7" s="39">
        <v>104.86</v>
      </c>
      <c r="BU7" s="39">
        <v>109.83</v>
      </c>
      <c r="BV7" s="39">
        <v>91.73</v>
      </c>
      <c r="BW7" s="39">
        <v>92.33</v>
      </c>
      <c r="BX7" s="39">
        <v>96.91</v>
      </c>
      <c r="BY7" s="39">
        <v>101.54</v>
      </c>
      <c r="BZ7" s="39">
        <v>102.42</v>
      </c>
      <c r="CA7" s="39">
        <v>100.04</v>
      </c>
      <c r="CB7" s="39">
        <v>124.48</v>
      </c>
      <c r="CC7" s="39">
        <v>127.04</v>
      </c>
      <c r="CD7" s="39">
        <v>122.86</v>
      </c>
      <c r="CE7" s="39">
        <v>120.11</v>
      </c>
      <c r="CF7" s="39">
        <v>116.33</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98.85</v>
      </c>
      <c r="CY7" s="39">
        <v>98.89</v>
      </c>
      <c r="CZ7" s="39">
        <v>99.1</v>
      </c>
      <c r="DA7" s="39">
        <v>99.08</v>
      </c>
      <c r="DB7" s="39">
        <v>99.17</v>
      </c>
      <c r="DC7" s="39">
        <v>96.87</v>
      </c>
      <c r="DD7" s="39">
        <v>96.82</v>
      </c>
      <c r="DE7" s="39">
        <v>96.69</v>
      </c>
      <c r="DF7" s="39">
        <v>96.84</v>
      </c>
      <c r="DG7" s="39">
        <v>96.84</v>
      </c>
      <c r="DH7" s="39">
        <v>94.9</v>
      </c>
      <c r="DI7" s="39">
        <v>8.68</v>
      </c>
      <c r="DJ7" s="39">
        <v>10.29</v>
      </c>
      <c r="DK7" s="39">
        <v>18.27</v>
      </c>
      <c r="DL7" s="39">
        <v>20.7</v>
      </c>
      <c r="DM7" s="39">
        <v>23.17</v>
      </c>
      <c r="DN7" s="39">
        <v>17.25</v>
      </c>
      <c r="DO7" s="39">
        <v>17.37</v>
      </c>
      <c r="DP7" s="39">
        <v>25.54</v>
      </c>
      <c r="DQ7" s="39">
        <v>22.87</v>
      </c>
      <c r="DR7" s="39">
        <v>28.42</v>
      </c>
      <c r="DS7" s="39">
        <v>37.36</v>
      </c>
      <c r="DT7" s="39">
        <v>0</v>
      </c>
      <c r="DU7" s="39">
        <v>0</v>
      </c>
      <c r="DV7" s="39">
        <v>0</v>
      </c>
      <c r="DW7" s="39">
        <v>0</v>
      </c>
      <c r="DX7" s="39">
        <v>0</v>
      </c>
      <c r="DY7" s="39">
        <v>1.32</v>
      </c>
      <c r="DZ7" s="39">
        <v>1.51</v>
      </c>
      <c r="EA7" s="39">
        <v>1.39</v>
      </c>
      <c r="EB7" s="39">
        <v>1.2</v>
      </c>
      <c r="EC7" s="39">
        <v>3.01</v>
      </c>
      <c r="ED7" s="39">
        <v>4.96</v>
      </c>
      <c r="EE7" s="39">
        <v>0.01</v>
      </c>
      <c r="EF7" s="39">
        <v>0.23</v>
      </c>
      <c r="EG7" s="39">
        <v>0.01</v>
      </c>
      <c r="EH7" s="39">
        <v>0.03</v>
      </c>
      <c r="EI7" s="39">
        <v>0.03</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2018-02-01T02:52:49Z</cp:lastPrinted>
  <dcterms:created xsi:type="dcterms:W3CDTF">2017-12-25T01:50:37Z</dcterms:created>
  <dcterms:modified xsi:type="dcterms:W3CDTF">2018-02-20T07:43:16Z</dcterms:modified>
  <cp:category/>
</cp:coreProperties>
</file>