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930" yWindow="0" windowWidth="20490" windowHeight="753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BZ76" i="4" l="1"/>
  <c r="MI76" i="4"/>
  <c r="HJ51" i="4"/>
  <c r="MA30" i="4"/>
  <c r="CS30" i="4"/>
  <c r="IT76" i="4"/>
  <c r="CS51" i="4"/>
  <c r="HJ30" i="4"/>
  <c r="MA51" i="4"/>
  <c r="C11" i="5"/>
  <c r="D11" i="5"/>
  <c r="E11" i="5"/>
  <c r="B11" i="5"/>
  <c r="BK76" i="4" l="1"/>
  <c r="LH51" i="4"/>
  <c r="BZ51" i="4"/>
  <c r="LT76" i="4"/>
  <c r="GQ51" i="4"/>
  <c r="LH30" i="4"/>
  <c r="IE76" i="4"/>
  <c r="GQ30" i="4"/>
  <c r="BZ30" i="4"/>
  <c r="FX30" i="4"/>
  <c r="BG30" i="4"/>
  <c r="KO30" i="4"/>
  <c r="AV76" i="4"/>
  <c r="KO51" i="4"/>
  <c r="LE76" i="4"/>
  <c r="FX51" i="4"/>
  <c r="HP76" i="4"/>
  <c r="BG51" i="4"/>
  <c r="FE51" i="4"/>
  <c r="HA76" i="4"/>
  <c r="AN51" i="4"/>
  <c r="FE30" i="4"/>
  <c r="AG76" i="4"/>
  <c r="JV51" i="4"/>
  <c r="JV30" i="4"/>
  <c r="AN30" i="4"/>
  <c r="KP76" i="4"/>
  <c r="KA76" i="4"/>
  <c r="EL51" i="4"/>
  <c r="JC30" i="4"/>
  <c r="R76" i="4"/>
  <c r="GL76" i="4"/>
  <c r="U51" i="4"/>
  <c r="EL30" i="4"/>
  <c r="U30" i="4"/>
  <c r="JC51" i="4"/>
</calcChain>
</file>

<file path=xl/sharedStrings.xml><?xml version="1.0" encoding="utf-8"?>
<sst xmlns="http://schemas.openxmlformats.org/spreadsheetml/2006/main" count="291" uniqueCount="135">
  <si>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</si>
  <si>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</si>
  <si>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</si>
  <si>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</si>
  <si>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</si>
  <si>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</si>
  <si>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</si>
  <si>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</si>
  <si>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</si>
  <si>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</si>
  <si>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</si>
  <si>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</si>
  <si>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</si>
  <si>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</si>
  <si>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</si>
  <si>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</si>
  <si>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</si>
  <si>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</si>
  <si>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</si>
  <si>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</si>
  <si>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</si>
  <si>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</si>
  <si>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</si>
  <si>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</si>
  <si>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</si>
  <si>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</si>
  <si>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</si>
  <si>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</si>
  <si>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</si>
  <si>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</si>
  <si>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</si>
  <si>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</si>
  <si>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</si>
  <si>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</si>
  <si>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</si>
  <si>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</si>
  <si>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</si>
  <si>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</si>
  <si>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</si>
  <si>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</si>
  <si>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</si>
  <si>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</si>
  <si>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</si>
  <si>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</si>
  <si>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</si>
  <si>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</si>
  <si>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</si>
  <si>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</si>
  <si>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</si>
  <si>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</si>
  <si>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</si>
  <si>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</si>
  <si>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</si>
  <si>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</si>
  <si>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</si>
  <si>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</si>
  <si>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</si>
  <si>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</si>
  <si>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</si>
  <si>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</si>
  <si>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</si>
  <si>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</si>
  <si>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</si>
  <si>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</si>
  <si>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</si>
  <si>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</si>
  <si>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</si>
  <si>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</si>
  <si>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</si>
  <si>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</si>
  <si>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</si>
  <si>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</si>
  <si>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</si>
  <si>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</si>
  <si>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</si>
  <si>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</si>
  <si>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</si>
  <si>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</si>
  <si>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</si>
  <si>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</si>
  <si>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</si>
  <si>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</si>
  <si>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</si>
  <si>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</si>
  <si>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</si>
  <si>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</si>
  <si>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</si>
  <si>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</si>
  <si>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</si>
  <si>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</si>
  <si>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</si>
  <si>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</si>
  <si>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</si>
  <si>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</si>
  <si>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</si>
  <si>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</si>
  <si>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</si>
  <si>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</si>
  <si>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</si>
  <si>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</si>
  <si>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</si>
  <si>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</si>
  <si>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</si>
  <si>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</si>
  <si>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</si>
  <si>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</si>
  <si>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</si>
  <si>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</si>
  <si>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</si>
  <si>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</si>
  <si>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</si>
  <si>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</si>
  <si>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</si>
  <si>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千葉県　市原市</t>
  </si>
  <si>
    <t>市原市梨ノ木公園地下駐車場</t>
  </si>
  <si>
    <t>法非適用</t>
  </si>
  <si>
    <t>駐車場整備事業</t>
  </si>
  <si>
    <t>-</t>
  </si>
  <si>
    <t>Ａ２Ｂ１</t>
  </si>
  <si>
    <t>該当数値なし</t>
  </si>
  <si>
    <t>都市計画駐車場</t>
  </si>
  <si>
    <t>地下式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</si>
  <si>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</si>
  <si>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</si>
  <si>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</si>
  <si>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</si>
  <si>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</si>
  <si>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</si>
  <si>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</si>
  <si>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</si>
  <si>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「⑪稼働率」について、年々減少傾向にあり、かつ毎年全国平均を大きく下回っている。稼働率の低迷が、経営悪化の主要因である。</t>
    <rPh sb="3" eb="5">
      <t>カドウ</t>
    </rPh>
    <rPh sb="5" eb="6">
      <t>リツ</t>
    </rPh>
    <rPh sb="12" eb="14">
      <t>ネンネン</t>
    </rPh>
    <rPh sb="14" eb="16">
      <t>ゲンショウ</t>
    </rPh>
    <rPh sb="16" eb="18">
      <t>ケイコウ</t>
    </rPh>
    <rPh sb="24" eb="26">
      <t>マイトシ</t>
    </rPh>
    <rPh sb="26" eb="28">
      <t>ゼンコク</t>
    </rPh>
    <rPh sb="28" eb="30">
      <t>ヘイキン</t>
    </rPh>
    <rPh sb="31" eb="32">
      <t>オオ</t>
    </rPh>
    <rPh sb="34" eb="36">
      <t>シタマワ</t>
    </rPh>
    <rPh sb="41" eb="43">
      <t>カドウ</t>
    </rPh>
    <rPh sb="43" eb="44">
      <t>リツ</t>
    </rPh>
    <rPh sb="45" eb="47">
      <t>テイメイ</t>
    </rPh>
    <rPh sb="49" eb="51">
      <t>ケイエイ</t>
    </rPh>
    <rPh sb="51" eb="53">
      <t>アッカ</t>
    </rPh>
    <rPh sb="54" eb="55">
      <t>シュ</t>
    </rPh>
    <rPh sb="55" eb="57">
      <t>ヨウイン</t>
    </rPh>
    <phoneticPr fontId="6"/>
  </si>
  <si>
    <t xml:space="preserve">　「①収益的収支比率」については、総費用（運営費や修繕費など）に対して営業収益（主に駐車料金）が下回っているために、一般会計から差額分を補填することで100％を維持している。
　「②他会計補助金比率」は、総費用に対する一般会計からの補填率が、直近３年で増加傾向にある。また、「③駐車台数一台当たりの他会計補助金額」も平成28年度においては、一台に対する一般会計からの補填額が全国平均の約２倍となっている。これらのことから、公営企業としての持続可能性を検討する必要がある。
　粗利益率の指標となる「④売上高GOP比率」、原価償却費を考慮しない営業利益の指標「EBITDA」は、ともに、毎年大幅なマイナスとなっている。よって、民間譲渡に関しては、買い手がつかない可能性が高い。
</t>
    <rPh sb="3" eb="6">
      <t>シュウエキテキ</t>
    </rPh>
    <rPh sb="6" eb="8">
      <t>シュウシ</t>
    </rPh>
    <rPh sb="8" eb="10">
      <t>ヒリツ</t>
    </rPh>
    <rPh sb="17" eb="20">
      <t>ソウヒヨウ</t>
    </rPh>
    <rPh sb="21" eb="24">
      <t>ウンエイヒ</t>
    </rPh>
    <rPh sb="25" eb="28">
      <t>シュウゼンヒ</t>
    </rPh>
    <rPh sb="32" eb="33">
      <t>タイ</t>
    </rPh>
    <rPh sb="35" eb="37">
      <t>エイギョウ</t>
    </rPh>
    <rPh sb="37" eb="39">
      <t>シュウエキ</t>
    </rPh>
    <rPh sb="40" eb="41">
      <t>オモ</t>
    </rPh>
    <rPh sb="42" eb="44">
      <t>チュウシャ</t>
    </rPh>
    <rPh sb="44" eb="46">
      <t>リョウキン</t>
    </rPh>
    <rPh sb="48" eb="50">
      <t>シタマワ</t>
    </rPh>
    <rPh sb="58" eb="60">
      <t>イッパン</t>
    </rPh>
    <rPh sb="60" eb="62">
      <t>カイケイ</t>
    </rPh>
    <rPh sb="64" eb="67">
      <t>サガクブン</t>
    </rPh>
    <rPh sb="68" eb="70">
      <t>ホテン</t>
    </rPh>
    <rPh sb="80" eb="82">
      <t>イジ</t>
    </rPh>
    <rPh sb="91" eb="92">
      <t>タ</t>
    </rPh>
    <rPh sb="92" eb="94">
      <t>カイケイ</t>
    </rPh>
    <rPh sb="94" eb="97">
      <t>ホジョキン</t>
    </rPh>
    <rPh sb="97" eb="99">
      <t>ヒリツ</t>
    </rPh>
    <rPh sb="139" eb="141">
      <t>チュウシャ</t>
    </rPh>
    <rPh sb="141" eb="143">
      <t>ダイスウ</t>
    </rPh>
    <rPh sb="143" eb="145">
      <t>イチダイ</t>
    </rPh>
    <rPh sb="145" eb="146">
      <t>ア</t>
    </rPh>
    <rPh sb="149" eb="150">
      <t>タ</t>
    </rPh>
    <rPh sb="150" eb="152">
      <t>カイケイ</t>
    </rPh>
    <rPh sb="152" eb="154">
      <t>ホジョ</t>
    </rPh>
    <rPh sb="154" eb="156">
      <t>キンガク</t>
    </rPh>
    <rPh sb="158" eb="160">
      <t>ヘイセイ</t>
    </rPh>
    <rPh sb="162" eb="163">
      <t>ネン</t>
    </rPh>
    <rPh sb="163" eb="164">
      <t>ド</t>
    </rPh>
    <rPh sb="170" eb="172">
      <t>イチダイ</t>
    </rPh>
    <rPh sb="173" eb="174">
      <t>タイ</t>
    </rPh>
    <rPh sb="176" eb="178">
      <t>イッパン</t>
    </rPh>
    <rPh sb="178" eb="180">
      <t>カイケイ</t>
    </rPh>
    <rPh sb="183" eb="185">
      <t>ホテン</t>
    </rPh>
    <rPh sb="185" eb="186">
      <t>ガク</t>
    </rPh>
    <rPh sb="187" eb="189">
      <t>ゼンコク</t>
    </rPh>
    <rPh sb="189" eb="191">
      <t>ヘイキン</t>
    </rPh>
    <rPh sb="192" eb="193">
      <t>ヤク</t>
    </rPh>
    <rPh sb="194" eb="195">
      <t>バイ</t>
    </rPh>
    <rPh sb="211" eb="213">
      <t>コウエイ</t>
    </rPh>
    <rPh sb="213" eb="215">
      <t>キギョウ</t>
    </rPh>
    <rPh sb="219" eb="221">
      <t>ジゾク</t>
    </rPh>
    <rPh sb="221" eb="224">
      <t>カノウセイ</t>
    </rPh>
    <rPh sb="225" eb="227">
      <t>ケントウ</t>
    </rPh>
    <rPh sb="229" eb="231">
      <t>ヒツヨウ</t>
    </rPh>
    <rPh sb="237" eb="240">
      <t>アラリエキ</t>
    </rPh>
    <rPh sb="240" eb="241">
      <t>リツ</t>
    </rPh>
    <rPh sb="242" eb="244">
      <t>シヒョウ</t>
    </rPh>
    <rPh sb="249" eb="251">
      <t>ウリアゲ</t>
    </rPh>
    <rPh sb="251" eb="252">
      <t>ダカ</t>
    </rPh>
    <rPh sb="255" eb="257">
      <t>ヒリツ</t>
    </rPh>
    <rPh sb="265" eb="267">
      <t>コウリョ</t>
    </rPh>
    <rPh sb="270" eb="272">
      <t>エイギョウ</t>
    </rPh>
    <rPh sb="272" eb="274">
      <t>リエキ</t>
    </rPh>
    <rPh sb="275" eb="277">
      <t>シヒョウ</t>
    </rPh>
    <rPh sb="291" eb="293">
      <t>マイトシ</t>
    </rPh>
    <rPh sb="293" eb="295">
      <t>オオハバ</t>
    </rPh>
    <rPh sb="311" eb="313">
      <t>ミンカン</t>
    </rPh>
    <rPh sb="313" eb="315">
      <t>ジョウト</t>
    </rPh>
    <rPh sb="316" eb="317">
      <t>カン</t>
    </rPh>
    <rPh sb="321" eb="322">
      <t>カ</t>
    </rPh>
    <rPh sb="323" eb="324">
      <t>テ</t>
    </rPh>
    <rPh sb="329" eb="332">
      <t>カノウセイ</t>
    </rPh>
    <rPh sb="333" eb="334">
      <t>タカ</t>
    </rPh>
    <phoneticPr fontId="6"/>
  </si>
  <si>
    <t>　「⑩企業債残高対料金収入比率」については、当該施設においては、企業債残高がゼロである。
　なお、当指標は{（企業債残高－一般会計負担額）/料金収入）}で示されることから、各年マイナスで推移している。</t>
    <rPh sb="49" eb="50">
      <t>トウ</t>
    </rPh>
    <rPh sb="50" eb="52">
      <t>シヒョウ</t>
    </rPh>
    <rPh sb="55" eb="57">
      <t>キギョウ</t>
    </rPh>
    <rPh sb="57" eb="58">
      <t>サイ</t>
    </rPh>
    <rPh sb="58" eb="60">
      <t>ザンダカ</t>
    </rPh>
    <rPh sb="61" eb="63">
      <t>イッパン</t>
    </rPh>
    <rPh sb="63" eb="65">
      <t>カイケイ</t>
    </rPh>
    <rPh sb="65" eb="67">
      <t>フタン</t>
    </rPh>
    <rPh sb="67" eb="68">
      <t>ガク</t>
    </rPh>
    <rPh sb="70" eb="72">
      <t>リョウキン</t>
    </rPh>
    <rPh sb="72" eb="74">
      <t>シュウニュウ</t>
    </rPh>
    <rPh sb="77" eb="78">
      <t>シメ</t>
    </rPh>
    <rPh sb="86" eb="88">
      <t>カクネン</t>
    </rPh>
    <rPh sb="93" eb="95">
      <t>スイイ</t>
    </rPh>
    <phoneticPr fontId="6"/>
  </si>
  <si>
    <t xml:space="preserve">
　施設の運営に必要な総費用の６割に迫る金額を一般会計から補填しており、実質的には大幅な赤字となっている。民間譲渡に関しては、売上高GOP比率とEBITDAがともに、毎年大幅なマイナスで推移していることから、民間の買い手がつかない可能性は高い。よって、経営的な視点では、事業廃止が望ましい。
　当駐車場は、供用開始から20年以上が経過し、地下機械式であることから維持・修繕費が年々増加している。一方で、周辺には多数のコインパーキングが設置され、民間との競合にさらされていることで稼働率が減少・低迷し、収支が悪化している。
　今後は、収支のほか、都市計画上における必要性や需給調査なども含めて総合的に検討したうえで、施設の存廃について方針を決めていく予定である。</t>
    <rPh sb="2" eb="4">
      <t>シセツ</t>
    </rPh>
    <rPh sb="5" eb="7">
      <t>ウンエイ</t>
    </rPh>
    <rPh sb="8" eb="10">
      <t>ヒツヨウ</t>
    </rPh>
    <rPh sb="11" eb="14">
      <t>ソウヒヨウ</t>
    </rPh>
    <rPh sb="18" eb="19">
      <t>セマ</t>
    </rPh>
    <rPh sb="23" eb="25">
      <t>イッパン</t>
    </rPh>
    <rPh sb="25" eb="27">
      <t>カイケイ</t>
    </rPh>
    <rPh sb="29" eb="31">
      <t>ホテン</t>
    </rPh>
    <rPh sb="36" eb="38">
      <t>ジッシツ</t>
    </rPh>
    <rPh sb="38" eb="39">
      <t>テキ</t>
    </rPh>
    <rPh sb="41" eb="43">
      <t>オオハバ</t>
    </rPh>
    <rPh sb="53" eb="55">
      <t>ミンカン</t>
    </rPh>
    <rPh sb="55" eb="57">
      <t>ジョウト</t>
    </rPh>
    <rPh sb="58" eb="59">
      <t>カン</t>
    </rPh>
    <rPh sb="63" eb="65">
      <t>ウリアゲ</t>
    </rPh>
    <rPh sb="65" eb="66">
      <t>ダカ</t>
    </rPh>
    <rPh sb="69" eb="71">
      <t>ヒリツ</t>
    </rPh>
    <rPh sb="83" eb="85">
      <t>マイトシ</t>
    </rPh>
    <rPh sb="85" eb="87">
      <t>オオハバ</t>
    </rPh>
    <rPh sb="93" eb="95">
      <t>スイイ</t>
    </rPh>
    <rPh sb="104" eb="106">
      <t>ミンカン</t>
    </rPh>
    <rPh sb="107" eb="108">
      <t>カ</t>
    </rPh>
    <rPh sb="109" eb="110">
      <t>テ</t>
    </rPh>
    <rPh sb="115" eb="118">
      <t>カノウセイ</t>
    </rPh>
    <rPh sb="119" eb="120">
      <t>タカ</t>
    </rPh>
    <rPh sb="126" eb="128">
      <t>ケイエイ</t>
    </rPh>
    <rPh sb="128" eb="129">
      <t>テキ</t>
    </rPh>
    <rPh sb="130" eb="132">
      <t>シテン</t>
    </rPh>
    <rPh sb="135" eb="137">
      <t>ジギョウ</t>
    </rPh>
    <rPh sb="137" eb="139">
      <t>ハイシ</t>
    </rPh>
    <rPh sb="140" eb="141">
      <t>ノゾ</t>
    </rPh>
    <rPh sb="147" eb="148">
      <t>トウ</t>
    </rPh>
    <rPh sb="148" eb="151">
      <t>チュウシャジョウ</t>
    </rPh>
    <rPh sb="153" eb="155">
      <t>キョウヨウ</t>
    </rPh>
    <rPh sb="155" eb="157">
      <t>カイシ</t>
    </rPh>
    <rPh sb="161" eb="162">
      <t>ネン</t>
    </rPh>
    <rPh sb="162" eb="164">
      <t>イジョウ</t>
    </rPh>
    <rPh sb="165" eb="167">
      <t>ケイカ</t>
    </rPh>
    <rPh sb="169" eb="171">
      <t>チカ</t>
    </rPh>
    <rPh sb="171" eb="174">
      <t>キカイシキ</t>
    </rPh>
    <rPh sb="181" eb="183">
      <t>イジ</t>
    </rPh>
    <rPh sb="184" eb="187">
      <t>シュウゼンヒ</t>
    </rPh>
    <rPh sb="188" eb="190">
      <t>ネンネン</t>
    </rPh>
    <rPh sb="190" eb="192">
      <t>ゾウカ</t>
    </rPh>
    <rPh sb="197" eb="199">
      <t>イッポウ</t>
    </rPh>
    <rPh sb="201" eb="203">
      <t>シュウヘン</t>
    </rPh>
    <rPh sb="205" eb="207">
      <t>タスウ</t>
    </rPh>
    <rPh sb="217" eb="219">
      <t>セッチ</t>
    </rPh>
    <rPh sb="222" eb="224">
      <t>ミンカン</t>
    </rPh>
    <rPh sb="226" eb="228">
      <t>キョウゴウ</t>
    </rPh>
    <rPh sb="239" eb="241">
      <t>カドウ</t>
    </rPh>
    <rPh sb="241" eb="242">
      <t>リツ</t>
    </rPh>
    <rPh sb="243" eb="245">
      <t>ゲンショウ</t>
    </rPh>
    <rPh sb="246" eb="248">
      <t>テイメイ</t>
    </rPh>
    <rPh sb="250" eb="252">
      <t>シュウシ</t>
    </rPh>
    <rPh sb="253" eb="255">
      <t>アッカ</t>
    </rPh>
    <rPh sb="262" eb="264">
      <t>コンゴ</t>
    </rPh>
    <rPh sb="266" eb="268">
      <t>シュウシ</t>
    </rPh>
    <rPh sb="272" eb="274">
      <t>トシ</t>
    </rPh>
    <rPh sb="274" eb="276">
      <t>ケイカク</t>
    </rPh>
    <rPh sb="276" eb="277">
      <t>ウエ</t>
    </rPh>
    <rPh sb="281" eb="284">
      <t>ヒツヨウセイ</t>
    </rPh>
    <rPh sb="285" eb="287">
      <t>ジュキュウ</t>
    </rPh>
    <rPh sb="287" eb="289">
      <t>チョウサ</t>
    </rPh>
    <rPh sb="292" eb="293">
      <t>フク</t>
    </rPh>
    <rPh sb="295" eb="298">
      <t>ソウゴウテキ</t>
    </rPh>
    <rPh sb="299" eb="301">
      <t>ケントウ</t>
    </rPh>
    <rPh sb="307" eb="309">
      <t>シセツ</t>
    </rPh>
    <rPh sb="310" eb="311">
      <t>ゾン</t>
    </rPh>
    <rPh sb="316" eb="318">
      <t>ホウシン</t>
    </rPh>
    <rPh sb="319" eb="320">
      <t>キ</t>
    </rPh>
    <rPh sb="324" eb="326">
      <t>ヨテイ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</si>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</sst>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8057088"/>
        <c:axId val="149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8057088"/>
        <c:axId val="149869696"/>
      </c:lineChart>
      <c:dateAx>
        <c:axId val="148057088"/>
        <c:scaling>
          <c:orientation val="minMax"/>
        </c:scaling>
        <c:delete val="1"/>
        <c:axPos val="b"/>
        <c:numFmt formatCode="ge" sourceLinked="1"/>
        <c:majorTickMark val="none"/>
        <c:minorTickMark val="none"/>
        <c:tickLblPos val="none"/>
        <c:crossAx val="149869696"/>
        <c:crosses val="autoZero"/>
        <c:auto val="1"/>
        <c:lblOffset val="100"/>
        <c:baseTimeUnit val="years"/>
      </c:dateAx>
      <c:valAx>
        <c:axId val="14986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05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-100</c:v>
                </c:pt>
                <c:pt idx="2">
                  <c:v>-90</c:v>
                </c:pt>
                <c:pt idx="3">
                  <c:v>-111</c:v>
                </c:pt>
                <c:pt idx="4">
                  <c:v>-144</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3787008"/>
        <c:axId val="1539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3787008"/>
        <c:axId val="153948928"/>
      </c:lineChart>
      <c:dateAx>
        <c:axId val="153787008"/>
        <c:scaling>
          <c:orientation val="minMax"/>
        </c:scaling>
        <c:delete val="1"/>
        <c:axPos val="b"/>
        <c:numFmt formatCode="ge" sourceLinked="1"/>
        <c:majorTickMark val="none"/>
        <c:minorTickMark val="none"/>
        <c:tickLblPos val="none"/>
        <c:crossAx val="153948928"/>
        <c:crosses val="autoZero"/>
        <c:auto val="1"/>
        <c:lblOffset val="100"/>
        <c:baseTimeUnit val="years"/>
      </c:dateAx>
      <c:valAx>
        <c:axId val="15394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8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003712"/>
        <c:axId val="1544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003712"/>
        <c:axId val="154403200"/>
      </c:lineChart>
      <c:dateAx>
        <c:axId val="154003712"/>
        <c:scaling>
          <c:orientation val="minMax"/>
        </c:scaling>
        <c:delete val="1"/>
        <c:axPos val="b"/>
        <c:numFmt formatCode="ge" sourceLinked="1"/>
        <c:majorTickMark val="none"/>
        <c:minorTickMark val="none"/>
        <c:tickLblPos val="none"/>
        <c:crossAx val="154403200"/>
        <c:crosses val="autoZero"/>
        <c:auto val="1"/>
        <c:lblOffset val="100"/>
        <c:baseTimeUnit val="years"/>
      </c:dateAx>
      <c:valAx>
        <c:axId val="15440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00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425216"/>
        <c:axId val="1544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425216"/>
        <c:axId val="154464256"/>
      </c:lineChart>
      <c:dateAx>
        <c:axId val="154425216"/>
        <c:scaling>
          <c:orientation val="minMax"/>
        </c:scaling>
        <c:delete val="1"/>
        <c:axPos val="b"/>
        <c:numFmt formatCode="ge" sourceLinked="1"/>
        <c:majorTickMark val="none"/>
        <c:minorTickMark val="none"/>
        <c:tickLblPos val="none"/>
        <c:crossAx val="154464256"/>
        <c:crosses val="autoZero"/>
        <c:auto val="1"/>
        <c:lblOffset val="100"/>
        <c:baseTimeUnit val="years"/>
      </c:dateAx>
      <c:valAx>
        <c:axId val="15446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49.9</c:v>
                </c:pt>
                <c:pt idx="2">
                  <c:v>46.2</c:v>
                </c:pt>
                <c:pt idx="3">
                  <c:v>51.5</c:v>
                </c:pt>
                <c:pt idx="4">
                  <c:v>58.2</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846720"/>
        <c:axId val="1548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846720"/>
        <c:axId val="154848640"/>
      </c:lineChart>
      <c:dateAx>
        <c:axId val="154846720"/>
        <c:scaling>
          <c:orientation val="minMax"/>
        </c:scaling>
        <c:delete val="1"/>
        <c:axPos val="b"/>
        <c:numFmt formatCode="ge" sourceLinked="1"/>
        <c:majorTickMark val="none"/>
        <c:minorTickMark val="none"/>
        <c:tickLblPos val="none"/>
        <c:crossAx val="154848640"/>
        <c:crosses val="autoZero"/>
        <c:auto val="1"/>
        <c:lblOffset val="100"/>
        <c:baseTimeUnit val="years"/>
      </c:dateAx>
      <c:valAx>
        <c:axId val="15484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620</c:v>
                </c:pt>
                <c:pt idx="2">
                  <c:v>554</c:v>
                </c:pt>
                <c:pt idx="3">
                  <c:v>692</c:v>
                </c:pt>
                <c:pt idx="4">
                  <c:v>899</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4903680"/>
        <c:axId val="1549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4903680"/>
        <c:axId val="154905600"/>
      </c:lineChart>
      <c:dateAx>
        <c:axId val="154903680"/>
        <c:scaling>
          <c:orientation val="minMax"/>
        </c:scaling>
        <c:delete val="1"/>
        <c:axPos val="b"/>
        <c:numFmt formatCode="ge" sourceLinked="1"/>
        <c:majorTickMark val="none"/>
        <c:minorTickMark val="none"/>
        <c:tickLblPos val="none"/>
        <c:crossAx val="154905600"/>
        <c:crosses val="autoZero"/>
        <c:auto val="1"/>
        <c:lblOffset val="100"/>
        <c:baseTimeUnit val="years"/>
      </c:dateAx>
      <c:valAx>
        <c:axId val="154905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90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69.2</c:v>
                </c:pt>
                <c:pt idx="2">
                  <c:v>67.3</c:v>
                </c:pt>
                <c:pt idx="3">
                  <c:v>60.9</c:v>
                </c:pt>
                <c:pt idx="4">
                  <c:v>54.5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4927872"/>
        <c:axId val="154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4927872"/>
        <c:axId val="154929792"/>
      </c:lineChart>
      <c:dateAx>
        <c:axId val="154927872"/>
        <c:scaling>
          <c:orientation val="minMax"/>
        </c:scaling>
        <c:delete val="1"/>
        <c:axPos val="b"/>
        <c:numFmt formatCode="ge" sourceLinked="1"/>
        <c:majorTickMark val="none"/>
        <c:minorTickMark val="none"/>
        <c:tickLblPos val="none"/>
        <c:crossAx val="154929792"/>
        <c:crosses val="autoZero"/>
        <c:auto val="1"/>
        <c:lblOffset val="100"/>
        <c:baseTimeUnit val="years"/>
      </c:dateAx>
      <c:valAx>
        <c:axId val="15492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2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-71</c:v>
                </c:pt>
                <c:pt idx="1">
                  <c:v>-100</c:v>
                </c:pt>
                <c:pt idx="2">
                  <c:v>-86</c:v>
                </c:pt>
                <c:pt idx="3">
                  <c:v>-106</c:v>
                </c:pt>
                <c:pt idx="4">
                  <c:v>-139</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136384"/>
        <c:axId val="1551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136384"/>
        <c:axId val="155138304"/>
      </c:lineChart>
      <c:dateAx>
        <c:axId val="155136384"/>
        <c:scaling>
          <c:orientation val="minMax"/>
        </c:scaling>
        <c:delete val="1"/>
        <c:axPos val="b"/>
        <c:numFmt formatCode="ge" sourceLinked="1"/>
        <c:majorTickMark val="none"/>
        <c:minorTickMark val="none"/>
        <c:tickLblPos val="none"/>
        <c:crossAx val="155138304"/>
        <c:crosses val="autoZero"/>
        <c:auto val="1"/>
        <c:lblOffset val="100"/>
        <c:baseTimeUnit val="years"/>
      </c:dateAx>
      <c:valAx>
        <c:axId val="15513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3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-19113</c:v>
                </c:pt>
                <c:pt idx="1">
                  <c:v>-24440</c:v>
                </c:pt>
                <c:pt idx="2">
                  <c:v>-21221</c:v>
                </c:pt>
                <c:pt idx="3">
                  <c:v>-24011</c:v>
                </c:pt>
                <c:pt idx="4">
                  <c:v>-27891</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271168"/>
        <c:axId val="1552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271168"/>
        <c:axId val="155273088"/>
      </c:lineChart>
      <c:dateAx>
        <c:axId val="155271168"/>
        <c:scaling>
          <c:orientation val="minMax"/>
        </c:scaling>
        <c:delete val="1"/>
        <c:axPos val="b"/>
        <c:numFmt formatCode="ge" sourceLinked="1"/>
        <c:majorTickMark val="none"/>
        <c:minorTickMark val="none"/>
        <c:tickLblPos val="none"/>
        <c:crossAx val="155273088"/>
        <c:crosses val="autoZero"/>
        <c:auto val="1"/>
        <c:lblOffset val="100"/>
        <c:baseTimeUnit val="years"/>
      </c:dateAx>
      <c:valAx>
        <c:axId val="15527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27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千葉県市原市　市原市梨ノ木公園地下駐車場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4404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156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100</v>
      </c>
      <c r="V31" s="111"/>
      <c r="W31" s="111"/>
      <c r="X31" s="111"/>
      <c r="Y31" s="111"/>
      <c r="Z31" s="111"/>
      <c r="AA31" s="111"/>
      <c r="AB31" s="111"/>
      <c r="AC31" s="111"/>
      <c r="AD31" s="111"/>
      <c r="AE31" s="111"/>
      <c r="AF31" s="111"/>
      <c r="AG31" s="111"/>
      <c r="AH31" s="111"/>
      <c r="AI31" s="111"/>
      <c r="AJ31" s="111"/>
      <c r="AK31" s="111"/>
      <c r="AL31" s="111"/>
      <c r="AM31" s="111"/>
      <c r="AN31" s="111">
        <f>データ!Z7</f>
        <v>100</v>
      </c>
      <c r="AO31" s="111"/>
      <c r="AP31" s="111"/>
      <c r="AQ31" s="111"/>
      <c r="AR31" s="111"/>
      <c r="AS31" s="111"/>
      <c r="AT31" s="111"/>
      <c r="AU31" s="111"/>
      <c r="AV31" s="111"/>
      <c r="AW31" s="111"/>
      <c r="AX31" s="111"/>
      <c r="AY31" s="111"/>
      <c r="AZ31" s="111"/>
      <c r="BA31" s="111"/>
      <c r="BB31" s="111"/>
      <c r="BC31" s="111"/>
      <c r="BD31" s="111"/>
      <c r="BE31" s="111"/>
      <c r="BF31" s="111"/>
      <c r="BG31" s="111">
        <f>データ!AA7</f>
        <v>100</v>
      </c>
      <c r="BH31" s="111"/>
      <c r="BI31" s="111"/>
      <c r="BJ31" s="111"/>
      <c r="BK31" s="111"/>
      <c r="BL31" s="111"/>
      <c r="BM31" s="111"/>
      <c r="BN31" s="111"/>
      <c r="BO31" s="111"/>
      <c r="BP31" s="111"/>
      <c r="BQ31" s="111"/>
      <c r="BR31" s="111"/>
      <c r="BS31" s="111"/>
      <c r="BT31" s="111"/>
      <c r="BU31" s="111"/>
      <c r="BV31" s="111"/>
      <c r="BW31" s="111"/>
      <c r="BX31" s="111"/>
      <c r="BY31" s="111"/>
      <c r="BZ31" s="111">
        <f>データ!AB7</f>
        <v>100</v>
      </c>
      <c r="CA31" s="111"/>
      <c r="CB31" s="111"/>
      <c r="CC31" s="111"/>
      <c r="CD31" s="111"/>
      <c r="CE31" s="111"/>
      <c r="CF31" s="111"/>
      <c r="CG31" s="111"/>
      <c r="CH31" s="111"/>
      <c r="CI31" s="111"/>
      <c r="CJ31" s="111"/>
      <c r="CK31" s="111"/>
      <c r="CL31" s="111"/>
      <c r="CM31" s="111"/>
      <c r="CN31" s="111"/>
      <c r="CO31" s="111"/>
      <c r="CP31" s="111"/>
      <c r="CQ31" s="111"/>
      <c r="CR31" s="111"/>
      <c r="CS31" s="111">
        <f>データ!AC7</f>
        <v>100</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f>データ!AK7</f>
        <v>49.9</v>
      </c>
      <c r="FF31" s="111"/>
      <c r="FG31" s="111"/>
      <c r="FH31" s="111"/>
      <c r="FI31" s="111"/>
      <c r="FJ31" s="111"/>
      <c r="FK31" s="111"/>
      <c r="FL31" s="111"/>
      <c r="FM31" s="111"/>
      <c r="FN31" s="111"/>
      <c r="FO31" s="111"/>
      <c r="FP31" s="111"/>
      <c r="FQ31" s="111"/>
      <c r="FR31" s="111"/>
      <c r="FS31" s="111"/>
      <c r="FT31" s="111"/>
      <c r="FU31" s="111"/>
      <c r="FV31" s="111"/>
      <c r="FW31" s="111"/>
      <c r="FX31" s="111">
        <f>データ!AL7</f>
        <v>46.2</v>
      </c>
      <c r="FY31" s="111"/>
      <c r="FZ31" s="111"/>
      <c r="GA31" s="111"/>
      <c r="GB31" s="111"/>
      <c r="GC31" s="111"/>
      <c r="GD31" s="111"/>
      <c r="GE31" s="111"/>
      <c r="GF31" s="111"/>
      <c r="GG31" s="111"/>
      <c r="GH31" s="111"/>
      <c r="GI31" s="111"/>
      <c r="GJ31" s="111"/>
      <c r="GK31" s="111"/>
      <c r="GL31" s="111"/>
      <c r="GM31" s="111"/>
      <c r="GN31" s="111"/>
      <c r="GO31" s="111"/>
      <c r="GP31" s="111"/>
      <c r="GQ31" s="111">
        <f>データ!AM7</f>
        <v>51.5</v>
      </c>
      <c r="GR31" s="111"/>
      <c r="GS31" s="111"/>
      <c r="GT31" s="111"/>
      <c r="GU31" s="111"/>
      <c r="GV31" s="111"/>
      <c r="GW31" s="111"/>
      <c r="GX31" s="111"/>
      <c r="GY31" s="111"/>
      <c r="GZ31" s="111"/>
      <c r="HA31" s="111"/>
      <c r="HB31" s="111"/>
      <c r="HC31" s="111"/>
      <c r="HD31" s="111"/>
      <c r="HE31" s="111"/>
      <c r="HF31" s="111"/>
      <c r="HG31" s="111"/>
      <c r="HH31" s="111"/>
      <c r="HI31" s="111"/>
      <c r="HJ31" s="111">
        <f>データ!AN7</f>
        <v>58.2</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f>データ!DL7</f>
        <v>69.2</v>
      </c>
      <c r="JW31" s="82"/>
      <c r="JX31" s="82"/>
      <c r="JY31" s="82"/>
      <c r="JZ31" s="82"/>
      <c r="KA31" s="82"/>
      <c r="KB31" s="82"/>
      <c r="KC31" s="82"/>
      <c r="KD31" s="82"/>
      <c r="KE31" s="82"/>
      <c r="KF31" s="82"/>
      <c r="KG31" s="82"/>
      <c r="KH31" s="82"/>
      <c r="KI31" s="82"/>
      <c r="KJ31" s="82"/>
      <c r="KK31" s="82"/>
      <c r="KL31" s="82"/>
      <c r="KM31" s="82"/>
      <c r="KN31" s="83"/>
      <c r="KO31" s="81">
        <f>データ!DM7</f>
        <v>67.3</v>
      </c>
      <c r="KP31" s="82"/>
      <c r="KQ31" s="82"/>
      <c r="KR31" s="82"/>
      <c r="KS31" s="82"/>
      <c r="KT31" s="82"/>
      <c r="KU31" s="82"/>
      <c r="KV31" s="82"/>
      <c r="KW31" s="82"/>
      <c r="KX31" s="82"/>
      <c r="KY31" s="82"/>
      <c r="KZ31" s="82"/>
      <c r="LA31" s="82"/>
      <c r="LB31" s="82"/>
      <c r="LC31" s="82"/>
      <c r="LD31" s="82"/>
      <c r="LE31" s="82"/>
      <c r="LF31" s="82"/>
      <c r="LG31" s="83"/>
      <c r="LH31" s="81">
        <f>データ!DN7</f>
        <v>60.9</v>
      </c>
      <c r="LI31" s="82"/>
      <c r="LJ31" s="82"/>
      <c r="LK31" s="82"/>
      <c r="LL31" s="82"/>
      <c r="LM31" s="82"/>
      <c r="LN31" s="82"/>
      <c r="LO31" s="82"/>
      <c r="LP31" s="82"/>
      <c r="LQ31" s="82"/>
      <c r="LR31" s="82"/>
      <c r="LS31" s="82"/>
      <c r="LT31" s="82"/>
      <c r="LU31" s="82"/>
      <c r="LV31" s="82"/>
      <c r="LW31" s="82"/>
      <c r="LX31" s="82"/>
      <c r="LY31" s="82"/>
      <c r="LZ31" s="83"/>
      <c r="MA31" s="81">
        <f>データ!DO7</f>
        <v>54.5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130</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f>データ!AV7</f>
        <v>620</v>
      </c>
      <c r="AO52" s="110"/>
      <c r="AP52" s="110"/>
      <c r="AQ52" s="110"/>
      <c r="AR52" s="110"/>
      <c r="AS52" s="110"/>
      <c r="AT52" s="110"/>
      <c r="AU52" s="110"/>
      <c r="AV52" s="110"/>
      <c r="AW52" s="110"/>
      <c r="AX52" s="110"/>
      <c r="AY52" s="110"/>
      <c r="AZ52" s="110"/>
      <c r="BA52" s="110"/>
      <c r="BB52" s="110"/>
      <c r="BC52" s="110"/>
      <c r="BD52" s="110"/>
      <c r="BE52" s="110"/>
      <c r="BF52" s="110"/>
      <c r="BG52" s="110">
        <f>データ!AW7</f>
        <v>554</v>
      </c>
      <c r="BH52" s="110"/>
      <c r="BI52" s="110"/>
      <c r="BJ52" s="110"/>
      <c r="BK52" s="110"/>
      <c r="BL52" s="110"/>
      <c r="BM52" s="110"/>
      <c r="BN52" s="110"/>
      <c r="BO52" s="110"/>
      <c r="BP52" s="110"/>
      <c r="BQ52" s="110"/>
      <c r="BR52" s="110"/>
      <c r="BS52" s="110"/>
      <c r="BT52" s="110"/>
      <c r="BU52" s="110"/>
      <c r="BV52" s="110"/>
      <c r="BW52" s="110"/>
      <c r="BX52" s="110"/>
      <c r="BY52" s="110"/>
      <c r="BZ52" s="110">
        <f>データ!AX7</f>
        <v>692</v>
      </c>
      <c r="CA52" s="110"/>
      <c r="CB52" s="110"/>
      <c r="CC52" s="110"/>
      <c r="CD52" s="110"/>
      <c r="CE52" s="110"/>
      <c r="CF52" s="110"/>
      <c r="CG52" s="110"/>
      <c r="CH52" s="110"/>
      <c r="CI52" s="110"/>
      <c r="CJ52" s="110"/>
      <c r="CK52" s="110"/>
      <c r="CL52" s="110"/>
      <c r="CM52" s="110"/>
      <c r="CN52" s="110"/>
      <c r="CO52" s="110"/>
      <c r="CP52" s="110"/>
      <c r="CQ52" s="110"/>
      <c r="CR52" s="110"/>
      <c r="CS52" s="110">
        <f>データ!AY7</f>
        <v>899</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-71</v>
      </c>
      <c r="EM52" s="111"/>
      <c r="EN52" s="111"/>
      <c r="EO52" s="111"/>
      <c r="EP52" s="111"/>
      <c r="EQ52" s="111"/>
      <c r="ER52" s="111"/>
      <c r="ES52" s="111"/>
      <c r="ET52" s="111"/>
      <c r="EU52" s="111"/>
      <c r="EV52" s="111"/>
      <c r="EW52" s="111"/>
      <c r="EX52" s="111"/>
      <c r="EY52" s="111"/>
      <c r="EZ52" s="111"/>
      <c r="FA52" s="111"/>
      <c r="FB52" s="111"/>
      <c r="FC52" s="111"/>
      <c r="FD52" s="111"/>
      <c r="FE52" s="111">
        <f>データ!BG7</f>
        <v>-100</v>
      </c>
      <c r="FF52" s="111"/>
      <c r="FG52" s="111"/>
      <c r="FH52" s="111"/>
      <c r="FI52" s="111"/>
      <c r="FJ52" s="111"/>
      <c r="FK52" s="111"/>
      <c r="FL52" s="111"/>
      <c r="FM52" s="111"/>
      <c r="FN52" s="111"/>
      <c r="FO52" s="111"/>
      <c r="FP52" s="111"/>
      <c r="FQ52" s="111"/>
      <c r="FR52" s="111"/>
      <c r="FS52" s="111"/>
      <c r="FT52" s="111"/>
      <c r="FU52" s="111"/>
      <c r="FV52" s="111"/>
      <c r="FW52" s="111"/>
      <c r="FX52" s="111">
        <f>データ!BH7</f>
        <v>-86</v>
      </c>
      <c r="FY52" s="111"/>
      <c r="FZ52" s="111"/>
      <c r="GA52" s="111"/>
      <c r="GB52" s="111"/>
      <c r="GC52" s="111"/>
      <c r="GD52" s="111"/>
      <c r="GE52" s="111"/>
      <c r="GF52" s="111"/>
      <c r="GG52" s="111"/>
      <c r="GH52" s="111"/>
      <c r="GI52" s="111"/>
      <c r="GJ52" s="111"/>
      <c r="GK52" s="111"/>
      <c r="GL52" s="111"/>
      <c r="GM52" s="111"/>
      <c r="GN52" s="111"/>
      <c r="GO52" s="111"/>
      <c r="GP52" s="111"/>
      <c r="GQ52" s="111">
        <f>データ!BI7</f>
        <v>-106</v>
      </c>
      <c r="GR52" s="111"/>
      <c r="GS52" s="111"/>
      <c r="GT52" s="111"/>
      <c r="GU52" s="111"/>
      <c r="GV52" s="111"/>
      <c r="GW52" s="111"/>
      <c r="GX52" s="111"/>
      <c r="GY52" s="111"/>
      <c r="GZ52" s="111"/>
      <c r="HA52" s="111"/>
      <c r="HB52" s="111"/>
      <c r="HC52" s="111"/>
      <c r="HD52" s="111"/>
      <c r="HE52" s="111"/>
      <c r="HF52" s="111"/>
      <c r="HG52" s="111"/>
      <c r="HH52" s="111"/>
      <c r="HI52" s="111"/>
      <c r="HJ52" s="111">
        <f>データ!BJ7</f>
        <v>-139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-19113</v>
      </c>
      <c r="JD52" s="110"/>
      <c r="JE52" s="110"/>
      <c r="JF52" s="110"/>
      <c r="JG52" s="110"/>
      <c r="JH52" s="110"/>
      <c r="JI52" s="110"/>
      <c r="JJ52" s="110"/>
      <c r="JK52" s="110"/>
      <c r="JL52" s="110"/>
      <c r="JM52" s="110"/>
      <c r="JN52" s="110"/>
      <c r="JO52" s="110"/>
      <c r="JP52" s="110"/>
      <c r="JQ52" s="110"/>
      <c r="JR52" s="110"/>
      <c r="JS52" s="110"/>
      <c r="JT52" s="110"/>
      <c r="JU52" s="110"/>
      <c r="JV52" s="110">
        <f>データ!BR7</f>
        <v>-24440</v>
      </c>
      <c r="JW52" s="110"/>
      <c r="JX52" s="110"/>
      <c r="JY52" s="110"/>
      <c r="JZ52" s="110"/>
      <c r="KA52" s="110"/>
      <c r="KB52" s="110"/>
      <c r="KC52" s="110"/>
      <c r="KD52" s="110"/>
      <c r="KE52" s="110"/>
      <c r="KF52" s="110"/>
      <c r="KG52" s="110"/>
      <c r="KH52" s="110"/>
      <c r="KI52" s="110"/>
      <c r="KJ52" s="110"/>
      <c r="KK52" s="110"/>
      <c r="KL52" s="110"/>
      <c r="KM52" s="110"/>
      <c r="KN52" s="110"/>
      <c r="KO52" s="110">
        <f>データ!BS7</f>
        <v>-21221</v>
      </c>
      <c r="KP52" s="110"/>
      <c r="KQ52" s="110"/>
      <c r="KR52" s="110"/>
      <c r="KS52" s="110"/>
      <c r="KT52" s="110"/>
      <c r="KU52" s="110"/>
      <c r="KV52" s="110"/>
      <c r="KW52" s="110"/>
      <c r="KX52" s="110"/>
      <c r="KY52" s="110"/>
      <c r="KZ52" s="110"/>
      <c r="LA52" s="110"/>
      <c r="LB52" s="110"/>
      <c r="LC52" s="110"/>
      <c r="LD52" s="110"/>
      <c r="LE52" s="110"/>
      <c r="LF52" s="110"/>
      <c r="LG52" s="110"/>
      <c r="LH52" s="110">
        <f>データ!BT7</f>
        <v>-24011</v>
      </c>
      <c r="LI52" s="110"/>
      <c r="LJ52" s="110"/>
      <c r="LK52" s="110"/>
      <c r="LL52" s="110"/>
      <c r="LM52" s="110"/>
      <c r="LN52" s="110"/>
      <c r="LO52" s="110"/>
      <c r="LP52" s="110"/>
      <c r="LQ52" s="110"/>
      <c r="LR52" s="110"/>
      <c r="LS52" s="110"/>
      <c r="LT52" s="110"/>
      <c r="LU52" s="110"/>
      <c r="LV52" s="110"/>
      <c r="LW52" s="110"/>
      <c r="LX52" s="110"/>
      <c r="LY52" s="110"/>
      <c r="LZ52" s="110"/>
      <c r="MA52" s="110">
        <f>データ!BU7</f>
        <v>-27891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234187</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f>データ!DA7</f>
        <v>-100</v>
      </c>
      <c r="KQ77" s="82"/>
      <c r="KR77" s="82"/>
      <c r="KS77" s="82"/>
      <c r="KT77" s="82"/>
      <c r="KU77" s="82"/>
      <c r="KV77" s="82"/>
      <c r="KW77" s="82"/>
      <c r="KX77" s="82"/>
      <c r="KY77" s="82"/>
      <c r="KZ77" s="82"/>
      <c r="LA77" s="82"/>
      <c r="LB77" s="82"/>
      <c r="LC77" s="82"/>
      <c r="LD77" s="83"/>
      <c r="LE77" s="81">
        <f>データ!DB7</f>
        <v>-90</v>
      </c>
      <c r="LF77" s="82"/>
      <c r="LG77" s="82"/>
      <c r="LH77" s="82"/>
      <c r="LI77" s="82"/>
      <c r="LJ77" s="82"/>
      <c r="LK77" s="82"/>
      <c r="LL77" s="82"/>
      <c r="LM77" s="82"/>
      <c r="LN77" s="82"/>
      <c r="LO77" s="82"/>
      <c r="LP77" s="82"/>
      <c r="LQ77" s="82"/>
      <c r="LR77" s="82"/>
      <c r="LS77" s="83"/>
      <c r="LT77" s="81">
        <f>データ!DC7</f>
        <v>-111</v>
      </c>
      <c r="LU77" s="82"/>
      <c r="LV77" s="82"/>
      <c r="LW77" s="82"/>
      <c r="LX77" s="82"/>
      <c r="LY77" s="82"/>
      <c r="LZ77" s="82"/>
      <c r="MA77" s="82"/>
      <c r="MB77" s="82"/>
      <c r="MC77" s="82"/>
      <c r="MD77" s="82"/>
      <c r="ME77" s="82"/>
      <c r="MF77" s="82"/>
      <c r="MG77" s="82"/>
      <c r="MH77" s="83"/>
      <c r="MI77" s="81">
        <f>データ!DD7</f>
        <v>-144</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122190</v>
      </c>
      <c r="D6" s="61">
        <f t="shared" si="1"/>
        <v>47</v>
      </c>
      <c r="E6" s="61">
        <f t="shared" si="1"/>
        <v>14</v>
      </c>
      <c r="F6" s="61">
        <f t="shared" si="1"/>
        <v>0</v>
      </c>
      <c r="G6" s="61">
        <f t="shared" si="1"/>
        <v>1</v>
      </c>
      <c r="H6" s="61" t="str">
        <f>SUBSTITUTE(H8,"　","")</f>
        <v>千葉県市原市</v>
      </c>
      <c r="I6" s="61" t="str">
        <f t="shared" si="1"/>
        <v>市原市梨ノ木公園地下駐車場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20</v>
      </c>
      <c r="S6" s="63" t="str">
        <f t="shared" si="1"/>
        <v>駅</v>
      </c>
      <c r="T6" s="63" t="str">
        <f t="shared" si="1"/>
        <v>無</v>
      </c>
      <c r="U6" s="64">
        <f t="shared" si="1"/>
        <v>4404</v>
      </c>
      <c r="V6" s="64">
        <f t="shared" si="1"/>
        <v>156</v>
      </c>
      <c r="W6" s="64">
        <f t="shared" si="1"/>
        <v>200</v>
      </c>
      <c r="X6" s="63" t="str">
        <f t="shared" si="1"/>
        <v>代行制</v>
      </c>
      <c r="Y6" s="65">
        <f>IF(Y8="-",NA(),Y8)</f>
        <v>100</v>
      </c>
      <c r="Z6" s="65">
        <f t="shared" ref="Z6:AH6" si="2">IF(Z8="-",NA(),Z8)</f>
        <v>100</v>
      </c>
      <c r="AA6" s="65">
        <f t="shared" si="2"/>
        <v>100</v>
      </c>
      <c r="AB6" s="65">
        <f t="shared" si="2"/>
        <v>100</v>
      </c>
      <c r="AC6" s="65">
        <f t="shared" si="2"/>
        <v>100</v>
      </c>
      <c r="AD6" s="65">
        <f t="shared" si="2"/>
        <v>138.69999999999999</v>
      </c>
      <c r="AE6" s="65">
        <f t="shared" si="2"/>
        <v>110.6</v>
      </c>
      <c r="AF6" s="65">
        <f t="shared" si="2"/>
        <v>118.2</v>
      </c>
      <c r="AG6" s="65">
        <f t="shared" si="2"/>
        <v>120.9</v>
      </c>
      <c r="AH6" s="65">
        <f t="shared" si="2"/>
        <v>205.8</v>
      </c>
      <c r="AI6" s="62" t="str">
        <f>IF(AI8="-","",IF(AI8="-","【-】","【"&amp;SUBSTITUTE(TEXT(AI8,"#,##0.0"),"-","△")&amp;"】"))</f>
        <v>【275.4】</v>
      </c>
      <c r="AJ6" s="65" t="e">
        <f>IF(AJ8="-",NA(),AJ8)</f>
        <v>#N/A</v>
      </c>
      <c r="AK6" s="65">
        <f t="shared" ref="AK6:AS6" si="3">IF(AK8="-",NA(),AK8)</f>
        <v>49.9</v>
      </c>
      <c r="AL6" s="65">
        <f t="shared" si="3"/>
        <v>46.2</v>
      </c>
      <c r="AM6" s="65">
        <f t="shared" si="3"/>
        <v>51.5</v>
      </c>
      <c r="AN6" s="65">
        <f t="shared" si="3"/>
        <v>58.2</v>
      </c>
      <c r="AO6" s="65">
        <f t="shared" si="3"/>
        <v>27.8</v>
      </c>
      <c r="AP6" s="65">
        <f t="shared" si="3"/>
        <v>30.1</v>
      </c>
      <c r="AQ6" s="65">
        <f t="shared" si="3"/>
        <v>26.5</v>
      </c>
      <c r="AR6" s="65">
        <f t="shared" si="3"/>
        <v>25.2</v>
      </c>
      <c r="AS6" s="65">
        <f t="shared" si="3"/>
        <v>28.8</v>
      </c>
      <c r="AT6" s="62" t="str">
        <f>IF(AT8="-","",IF(AT8="-","【-】","【"&amp;SUBSTITUTE(TEXT(AT8,"#,##0.0"),"-","△")&amp;"】"))</f>
        <v>【13.3】</v>
      </c>
      <c r="AU6" s="66" t="e">
        <f>IF(AU8="-",NA(),AU8)</f>
        <v>#N/A</v>
      </c>
      <c r="AV6" s="66">
        <f t="shared" ref="AV6:BD6" si="4">IF(AV8="-",NA(),AV8)</f>
        <v>620</v>
      </c>
      <c r="AW6" s="66">
        <f t="shared" si="4"/>
        <v>554</v>
      </c>
      <c r="AX6" s="66">
        <f t="shared" si="4"/>
        <v>692</v>
      </c>
      <c r="AY6" s="66">
        <f t="shared" si="4"/>
        <v>899</v>
      </c>
      <c r="AZ6" s="66">
        <f t="shared" si="4"/>
        <v>650</v>
      </c>
      <c r="BA6" s="66">
        <f t="shared" si="4"/>
        <v>650</v>
      </c>
      <c r="BB6" s="66">
        <f t="shared" si="4"/>
        <v>543</v>
      </c>
      <c r="BC6" s="66">
        <f t="shared" si="4"/>
        <v>454</v>
      </c>
      <c r="BD6" s="66">
        <f t="shared" si="4"/>
        <v>384</v>
      </c>
      <c r="BE6" s="64" t="str">
        <f>IF(BE8="-","",IF(BE8="-","【-】","【"&amp;SUBSTITUTE(TEXT(BE8,"#,##0"),"-","△")&amp;"】"))</f>
        <v>【140】</v>
      </c>
      <c r="BF6" s="65">
        <f>IF(BF8="-",NA(),BF8)</f>
        <v>-71</v>
      </c>
      <c r="BG6" s="65">
        <f t="shared" ref="BG6:BO6" si="5">IF(BG8="-",NA(),BG8)</f>
        <v>-100</v>
      </c>
      <c r="BH6" s="65">
        <f t="shared" si="5"/>
        <v>-86</v>
      </c>
      <c r="BI6" s="65">
        <f t="shared" si="5"/>
        <v>-106</v>
      </c>
      <c r="BJ6" s="65">
        <f t="shared" si="5"/>
        <v>-139</v>
      </c>
      <c r="BK6" s="65">
        <f t="shared" si="5"/>
        <v>24.4</v>
      </c>
      <c r="BL6" s="65">
        <f t="shared" si="5"/>
        <v>24.4</v>
      </c>
      <c r="BM6" s="65">
        <f t="shared" si="5"/>
        <v>24.2</v>
      </c>
      <c r="BN6" s="65">
        <f t="shared" si="5"/>
        <v>25.5</v>
      </c>
      <c r="BO6" s="65">
        <f t="shared" si="5"/>
        <v>22</v>
      </c>
      <c r="BP6" s="62" t="str">
        <f>IF(BP8="-","",IF(BP8="-","【-】","【"&amp;SUBSTITUTE(TEXT(BP8,"#,##0.0"),"-","△")&amp;"】"))</f>
        <v>【45.2】</v>
      </c>
      <c r="BQ6" s="66">
        <f>IF(BQ8="-",NA(),BQ8)</f>
        <v>-19113</v>
      </c>
      <c r="BR6" s="66">
        <f t="shared" ref="BR6:BZ6" si="6">IF(BR8="-",NA(),BR8)</f>
        <v>-24440</v>
      </c>
      <c r="BS6" s="66">
        <f t="shared" si="6"/>
        <v>-21221</v>
      </c>
      <c r="BT6" s="66">
        <f t="shared" si="6"/>
        <v>-24011</v>
      </c>
      <c r="BU6" s="66">
        <f t="shared" si="6"/>
        <v>-27891</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234187</v>
      </c>
      <c r="CN6" s="64" t="str">
        <f t="shared" si="7"/>
        <v>-</v>
      </c>
      <c r="CO6" s="65"/>
      <c r="CP6" s="65"/>
      <c r="CQ6" s="65"/>
      <c r="CR6" s="65"/>
      <c r="CS6" s="65"/>
      <c r="CT6" s="65"/>
      <c r="CU6" s="65"/>
      <c r="CV6" s="65"/>
      <c r="CW6" s="65"/>
      <c r="CX6" s="65"/>
      <c r="CY6" s="62" t="s">
        <v>110</v>
      </c>
      <c r="CZ6" s="65" t="e">
        <f>IF(CZ8="-",NA(),CZ8)</f>
        <v>#N/A</v>
      </c>
      <c r="DA6" s="65">
        <f t="shared" ref="DA6:DI6" si="8">IF(DA8="-",NA(),DA8)</f>
        <v>-100</v>
      </c>
      <c r="DB6" s="65">
        <f t="shared" si="8"/>
        <v>-90</v>
      </c>
      <c r="DC6" s="65">
        <f t="shared" si="8"/>
        <v>-111</v>
      </c>
      <c r="DD6" s="65">
        <f t="shared" si="8"/>
        <v>-144</v>
      </c>
      <c r="DE6" s="65">
        <f t="shared" si="8"/>
        <v>543</v>
      </c>
      <c r="DF6" s="65">
        <f t="shared" si="8"/>
        <v>421.1</v>
      </c>
      <c r="DG6" s="65">
        <f t="shared" si="8"/>
        <v>339.7</v>
      </c>
      <c r="DH6" s="65">
        <f t="shared" si="8"/>
        <v>269.89999999999998</v>
      </c>
      <c r="DI6" s="65">
        <f t="shared" si="8"/>
        <v>196.2</v>
      </c>
      <c r="DJ6" s="62" t="str">
        <f>IF(DJ8="-","",IF(DJ8="-","【-】","【"&amp;SUBSTITUTE(TEXT(DJ8,"#,##0.0"),"-","△")&amp;"】"))</f>
        <v>【122.6】</v>
      </c>
      <c r="DK6" s="65" t="e">
        <f>IF(DK8="-",NA(),DK8)</f>
        <v>#N/A</v>
      </c>
      <c r="DL6" s="65">
        <f t="shared" ref="DL6:DT6" si="9">IF(DL8="-",NA(),DL8)</f>
        <v>69.2</v>
      </c>
      <c r="DM6" s="65">
        <f t="shared" si="9"/>
        <v>67.3</v>
      </c>
      <c r="DN6" s="65">
        <f t="shared" si="9"/>
        <v>60.9</v>
      </c>
      <c r="DO6" s="65">
        <f t="shared" si="9"/>
        <v>54.5</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122190</v>
      </c>
      <c r="D7" s="61">
        <f t="shared" si="10"/>
        <v>47</v>
      </c>
      <c r="E7" s="61">
        <f t="shared" si="10"/>
        <v>14</v>
      </c>
      <c r="F7" s="61">
        <f t="shared" si="10"/>
        <v>0</v>
      </c>
      <c r="G7" s="61">
        <f t="shared" si="10"/>
        <v>1</v>
      </c>
      <c r="H7" s="61" t="str">
        <f t="shared" si="10"/>
        <v>千葉県　市原市</v>
      </c>
      <c r="I7" s="61" t="str">
        <f t="shared" si="10"/>
        <v>市原市梨ノ木公園地下駐車場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20</v>
      </c>
      <c r="S7" s="63" t="str">
        <f t="shared" si="10"/>
        <v>駅</v>
      </c>
      <c r="T7" s="63" t="str">
        <f t="shared" si="10"/>
        <v>無</v>
      </c>
      <c r="U7" s="64">
        <f t="shared" si="10"/>
        <v>4404</v>
      </c>
      <c r="V7" s="64">
        <f t="shared" si="10"/>
        <v>156</v>
      </c>
      <c r="W7" s="64">
        <f t="shared" si="10"/>
        <v>200</v>
      </c>
      <c r="X7" s="63" t="str">
        <f t="shared" si="10"/>
        <v>代行制</v>
      </c>
      <c r="Y7" s="65">
        <f>Y8</f>
        <v>100</v>
      </c>
      <c r="Z7" s="65">
        <f t="shared" ref="Z7:AH7" si="11">Z8</f>
        <v>100</v>
      </c>
      <c r="AA7" s="65">
        <f t="shared" si="11"/>
        <v>100</v>
      </c>
      <c r="AB7" s="65">
        <f t="shared" si="11"/>
        <v>100</v>
      </c>
      <c r="AC7" s="65">
        <f t="shared" si="11"/>
        <v>100</v>
      </c>
      <c r="AD7" s="65">
        <f t="shared" si="11"/>
        <v>138.69999999999999</v>
      </c>
      <c r="AE7" s="65">
        <f t="shared" si="11"/>
        <v>110.6</v>
      </c>
      <c r="AF7" s="65">
        <f t="shared" si="11"/>
        <v>118.2</v>
      </c>
      <c r="AG7" s="65">
        <f t="shared" si="11"/>
        <v>120.9</v>
      </c>
      <c r="AH7" s="65">
        <f t="shared" si="11"/>
        <v>205.8</v>
      </c>
      <c r="AI7" s="62"/>
      <c r="AJ7" s="65" t="str">
        <f>AJ8</f>
        <v>-</v>
      </c>
      <c r="AK7" s="65">
        <f t="shared" ref="AK7:AS7" si="12">AK8</f>
        <v>49.9</v>
      </c>
      <c r="AL7" s="65">
        <f t="shared" si="12"/>
        <v>46.2</v>
      </c>
      <c r="AM7" s="65">
        <f t="shared" si="12"/>
        <v>51.5</v>
      </c>
      <c r="AN7" s="65">
        <f t="shared" si="12"/>
        <v>58.2</v>
      </c>
      <c r="AO7" s="65">
        <f t="shared" si="12"/>
        <v>27.8</v>
      </c>
      <c r="AP7" s="65">
        <f t="shared" si="12"/>
        <v>30.1</v>
      </c>
      <c r="AQ7" s="65">
        <f t="shared" si="12"/>
        <v>26.5</v>
      </c>
      <c r="AR7" s="65">
        <f t="shared" si="12"/>
        <v>25.2</v>
      </c>
      <c r="AS7" s="65">
        <f t="shared" si="12"/>
        <v>28.8</v>
      </c>
      <c r="AT7" s="62"/>
      <c r="AU7" s="66" t="str">
        <f>AU8</f>
        <v>-</v>
      </c>
      <c r="AV7" s="66">
        <f t="shared" ref="AV7:BD7" si="13">AV8</f>
        <v>620</v>
      </c>
      <c r="AW7" s="66">
        <f t="shared" si="13"/>
        <v>554</v>
      </c>
      <c r="AX7" s="66">
        <f t="shared" si="13"/>
        <v>692</v>
      </c>
      <c r="AY7" s="66">
        <f t="shared" si="13"/>
        <v>899</v>
      </c>
      <c r="AZ7" s="66">
        <f t="shared" si="13"/>
        <v>650</v>
      </c>
      <c r="BA7" s="66">
        <f t="shared" si="13"/>
        <v>650</v>
      </c>
      <c r="BB7" s="66">
        <f t="shared" si="13"/>
        <v>543</v>
      </c>
      <c r="BC7" s="66">
        <f t="shared" si="13"/>
        <v>454</v>
      </c>
      <c r="BD7" s="66">
        <f t="shared" si="13"/>
        <v>384</v>
      </c>
      <c r="BE7" s="64"/>
      <c r="BF7" s="65">
        <f>BF8</f>
        <v>-71</v>
      </c>
      <c r="BG7" s="65">
        <f t="shared" ref="BG7:BO7" si="14">BG8</f>
        <v>-100</v>
      </c>
      <c r="BH7" s="65">
        <f t="shared" si="14"/>
        <v>-86</v>
      </c>
      <c r="BI7" s="65">
        <f t="shared" si="14"/>
        <v>-106</v>
      </c>
      <c r="BJ7" s="65">
        <f t="shared" si="14"/>
        <v>-139</v>
      </c>
      <c r="BK7" s="65">
        <f t="shared" si="14"/>
        <v>24.4</v>
      </c>
      <c r="BL7" s="65">
        <f t="shared" si="14"/>
        <v>24.4</v>
      </c>
      <c r="BM7" s="65">
        <f t="shared" si="14"/>
        <v>24.2</v>
      </c>
      <c r="BN7" s="65">
        <f t="shared" si="14"/>
        <v>25.5</v>
      </c>
      <c r="BO7" s="65">
        <f t="shared" si="14"/>
        <v>22</v>
      </c>
      <c r="BP7" s="62"/>
      <c r="BQ7" s="66">
        <f>BQ8</f>
        <v>-19113</v>
      </c>
      <c r="BR7" s="66">
        <f t="shared" ref="BR7:BZ7" si="15">BR8</f>
        <v>-24440</v>
      </c>
      <c r="BS7" s="66">
        <f t="shared" si="15"/>
        <v>-21221</v>
      </c>
      <c r="BT7" s="66">
        <f t="shared" si="15"/>
        <v>-24011</v>
      </c>
      <c r="BU7" s="66">
        <f t="shared" si="15"/>
        <v>-27891</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234187</v>
      </c>
      <c r="CN7" s="64" t="str">
        <f>CN8</f>
        <v>-</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-100</v>
      </c>
      <c r="DB7" s="65">
        <f t="shared" si="16"/>
        <v>-90</v>
      </c>
      <c r="DC7" s="65">
        <f t="shared" si="16"/>
        <v>-111</v>
      </c>
      <c r="DD7" s="65">
        <f t="shared" si="16"/>
        <v>-144</v>
      </c>
      <c r="DE7" s="65">
        <f t="shared" si="16"/>
        <v>543</v>
      </c>
      <c r="DF7" s="65">
        <f t="shared" si="16"/>
        <v>421.1</v>
      </c>
      <c r="DG7" s="65">
        <f t="shared" si="16"/>
        <v>339.7</v>
      </c>
      <c r="DH7" s="65">
        <f t="shared" si="16"/>
        <v>269.89999999999998</v>
      </c>
      <c r="DI7" s="65">
        <f t="shared" si="16"/>
        <v>196.2</v>
      </c>
      <c r="DJ7" s="62"/>
      <c r="DK7" s="65" t="str">
        <f>DK8</f>
        <v>-</v>
      </c>
      <c r="DL7" s="65">
        <f t="shared" ref="DL7:DT7" si="17">DL8</f>
        <v>69.2</v>
      </c>
      <c r="DM7" s="65">
        <f t="shared" si="17"/>
        <v>67.3</v>
      </c>
      <c r="DN7" s="65">
        <f t="shared" si="17"/>
        <v>60.9</v>
      </c>
      <c r="DO7" s="65">
        <f t="shared" si="17"/>
        <v>54.5</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122190</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20</v>
      </c>
      <c r="S8" s="70" t="s">
        <v>122</v>
      </c>
      <c r="T8" s="70" t="s">
        <v>123</v>
      </c>
      <c r="U8" s="71">
        <v>4404</v>
      </c>
      <c r="V8" s="71">
        <v>156</v>
      </c>
      <c r="W8" s="71">
        <v>200</v>
      </c>
      <c r="X8" s="70" t="s">
        <v>124</v>
      </c>
      <c r="Y8" s="72">
        <v>100</v>
      </c>
      <c r="Z8" s="72">
        <v>100</v>
      </c>
      <c r="AA8" s="72">
        <v>100</v>
      </c>
      <c r="AB8" s="72">
        <v>100</v>
      </c>
      <c r="AC8" s="72">
        <v>100</v>
      </c>
      <c r="AD8" s="72">
        <v>138.69999999999999</v>
      </c>
      <c r="AE8" s="72">
        <v>110.6</v>
      </c>
      <c r="AF8" s="72">
        <v>118.2</v>
      </c>
      <c r="AG8" s="72">
        <v>120.9</v>
      </c>
      <c r="AH8" s="72">
        <v>205.8</v>
      </c>
      <c r="AI8" s="69">
        <v>275.39999999999998</v>
      </c>
      <c r="AJ8" s="72" t="s">
        <v>117</v>
      </c>
      <c r="AK8" s="72">
        <v>49.9</v>
      </c>
      <c r="AL8" s="72">
        <v>46.2</v>
      </c>
      <c r="AM8" s="72">
        <v>51.5</v>
      </c>
      <c r="AN8" s="72">
        <v>58.2</v>
      </c>
      <c r="AO8" s="72">
        <v>27.8</v>
      </c>
      <c r="AP8" s="72">
        <v>30.1</v>
      </c>
      <c r="AQ8" s="72">
        <v>26.5</v>
      </c>
      <c r="AR8" s="72">
        <v>25.2</v>
      </c>
      <c r="AS8" s="72">
        <v>28.8</v>
      </c>
      <c r="AT8" s="69">
        <v>13.3</v>
      </c>
      <c r="AU8" s="73" t="s">
        <v>117</v>
      </c>
      <c r="AV8" s="73">
        <v>620</v>
      </c>
      <c r="AW8" s="73">
        <v>554</v>
      </c>
      <c r="AX8" s="73">
        <v>692</v>
      </c>
      <c r="AY8" s="73">
        <v>899</v>
      </c>
      <c r="AZ8" s="73">
        <v>650</v>
      </c>
      <c r="BA8" s="73">
        <v>650</v>
      </c>
      <c r="BB8" s="73">
        <v>543</v>
      </c>
      <c r="BC8" s="73">
        <v>454</v>
      </c>
      <c r="BD8" s="73">
        <v>384</v>
      </c>
      <c r="BE8" s="73">
        <v>140</v>
      </c>
      <c r="BF8" s="72">
        <v>-71</v>
      </c>
      <c r="BG8" s="72">
        <v>-100</v>
      </c>
      <c r="BH8" s="72">
        <v>-86</v>
      </c>
      <c r="BI8" s="72">
        <v>-106</v>
      </c>
      <c r="BJ8" s="72">
        <v>-139</v>
      </c>
      <c r="BK8" s="72">
        <v>24.4</v>
      </c>
      <c r="BL8" s="72">
        <v>24.4</v>
      </c>
      <c r="BM8" s="72">
        <v>24.2</v>
      </c>
      <c r="BN8" s="72">
        <v>25.5</v>
      </c>
      <c r="BO8" s="72">
        <v>22</v>
      </c>
      <c r="BP8" s="69">
        <v>45.2</v>
      </c>
      <c r="BQ8" s="73">
        <v>-19113</v>
      </c>
      <c r="BR8" s="73">
        <v>-24440</v>
      </c>
      <c r="BS8" s="73">
        <v>-21221</v>
      </c>
      <c r="BT8" s="74">
        <v>-24011</v>
      </c>
      <c r="BU8" s="74">
        <v>-27891</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234187</v>
      </c>
      <c r="CN8" s="71" t="s">
        <v>117</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-100</v>
      </c>
      <c r="DB8" s="72">
        <v>-90</v>
      </c>
      <c r="DC8" s="72">
        <v>-111</v>
      </c>
      <c r="DD8" s="72">
        <v>-144</v>
      </c>
      <c r="DE8" s="72">
        <v>543</v>
      </c>
      <c r="DF8" s="72">
        <v>421.1</v>
      </c>
      <c r="DG8" s="72">
        <v>339.7</v>
      </c>
      <c r="DH8" s="72">
        <v>269.89999999999998</v>
      </c>
      <c r="DI8" s="72">
        <v>196.2</v>
      </c>
      <c r="DJ8" s="69">
        <v>122.6</v>
      </c>
      <c r="DK8" s="72" t="s">
        <v>117</v>
      </c>
      <c r="DL8" s="72">
        <v>69.2</v>
      </c>
      <c r="DM8" s="72">
        <v>67.3</v>
      </c>
      <c r="DN8" s="72">
        <v>60.9</v>
      </c>
      <c r="DO8" s="72">
        <v>54.5</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91C93F3F338F840B65F8F50A568E963" ma:contentTypeVersion="" ma:contentTypeDescription="新しいドキュメントを作成します。" ma:contentTypeScope="" ma:versionID="01b9467662e2d17472c185d5a104dcaf">
  <xsd:schema xmlns:xsd="http://www.w3.org/2001/XMLSchema" xmlns:xs="http://www.w3.org/2001/XMLSchema" xmlns:p="http://schemas.microsoft.com/office/2006/metadata/properties" xmlns:ns2="03c94b91-07b8-47ce-bdd4-d9863317d180" xmlns:ns3="8ec332e5-69b1-420a-98f0-83be9626a5fc" targetNamespace="http://schemas.microsoft.com/office/2006/metadata/properties" ma:root="true" ma:fieldsID="888973f25ed9a76119b205c57d62e460" ns2:_="" ns3:_="">
    <xsd:import namespace="03c94b91-07b8-47ce-bdd4-d9863317d180"/>
    <xsd:import namespace="8ec332e5-69b1-420a-98f0-83be9626a5fc"/>
    <xsd:element name="properties">
      <xsd:complexType>
        <xsd:sequence>
          <xsd:element name="documentManagement">
            <xsd:complexType>
              <xsd:all>
                <xsd:element ref="ns2:k92bdf790c6848829b834e61f46d21a5"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94b91-07b8-47ce-bdd4-d9863317d180" elementFormDefault="qualified">
    <xsd:import namespace="http://schemas.microsoft.com/office/2006/documentManagement/types"/>
    <xsd:import namespace="http://schemas.microsoft.com/office/infopath/2007/PartnerControls"/>
    <xsd:element name="k92bdf790c6848829b834e61f46d21a5" ma:index="9" nillable="true" ma:taxonomy="true" ma:internalName="k92bdf790c6848829b834e61f46d21a5" ma:taxonomyFieldName="_x30ad__x30fc__x30ef__x30fc__x30c9_" ma:displayName="キーワード" ma:default="2;#課フォルダ|5bd608ce-2fcb-4260-bd6a-2a07563dd86c" ma:fieldId="{492bdf79-0c68-4882-9b83-4e61f46d21a5}"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0AD7DD3D-A384-4178-90E7-1E9A6B5A6FFD}" ma:internalName="TaxCatchAll" ma:showField="CatchAllData" ma:web="{d2ef4af2-4731-4266-b1e8-e3caa03e11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ec332e5-69b1-420a-98f0-83be9626a5fc">
      <Value>2</Value>
    </TaxCatchAll>
    <k92bdf790c6848829b834e61f46d21a5 xmlns="03c94b91-07b8-47ce-bdd4-d9863317d180">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k92bdf790c6848829b834e61f46d21a5>
  </documentManagement>
</p:properties>
</file>

<file path=customXml/itemProps1.xml><?xml version="1.0" encoding="utf-8"?>
<ds:datastoreItem xmlns:ds="http://schemas.openxmlformats.org/officeDocument/2006/customXml" ds:itemID="{2232C8B5-6A73-4B38-BA20-76E429A5785A}">
  <ds:schemaRefs>
    <ds:schemaRef ds:uri="http://schemas.microsoft.com/sharepoint/v3/contenttype/forms"/>
  </ds:schemaRefs>
</ds:datastoreItem>
</file>

<file path=customXml/itemProps2.xml><?xml version="1.0" encoding="utf-8"?>
<ds:datastoreItem xmlns:ds="http://schemas.openxmlformats.org/officeDocument/2006/customXml" ds:itemID="{D6BAE6BD-0EF1-4CE6-B993-B5E4F10DD4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94b91-07b8-47ce-bdd4-d9863317d180"/>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DAD2A-1994-44EF-ACB7-F36F2D1E9CBC}">
  <ds:schemaRefs>
    <ds:schemaRef ds:uri="http://schemas.microsoft.com/office/2006/metadata/properties"/>
    <ds:schemaRef ds:uri="http://schemas.microsoft.com/office/infopath/2007/PartnerControls"/>
    <ds:schemaRef ds:uri="8ec332e5-69b1-420a-98f0-83be9626a5fc"/>
    <ds:schemaRef ds:uri="03c94b91-07b8-47ce-bdd4-d9863317d18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testserver</cp:lastModifiedBy>
  <cp:lastPrinted>2018-03-16T01:31:15Z</cp:lastPrinted>
  <dcterms:modified xsi:type="dcterms:W3CDTF">2018-03-16T01:38:35Z</dcterms:modified>
  <cp:category/>
</cp:coreProperties>
</file>