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（北千葉と君津広域も含めて）→県\水道\"/>
    </mc:Choice>
  </mc:AlternateContent>
  <workbookProtection workbookPassword="B319" lockStructure="1"/>
  <bookViews>
    <workbookView xWindow="2100" yWindow="60" windowWidth="14940" windowHeight="7875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H85" i="4"/>
  <c r="G85" i="4"/>
  <c r="BB10" i="4"/>
  <c r="AT10" i="4"/>
  <c r="I10" i="4"/>
  <c r="B10" i="4"/>
  <c r="BB8" i="4"/>
  <c r="AT8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<sst xmlns="http://schemas.openxmlformats.org/spreadsheetml/2006/main" count="232" uniqueCount="120">
  <si>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</si>
  <si>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</si>
  <si>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</si>
  <si>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</si>
  <si>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</si>
  <si>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</si>
  <si>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</si>
  <si>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</si>
  <si>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</si>
  <si>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</si>
  <si>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</si>
  <si>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</si>
  <si>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</si>
  <si>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</si>
  <si>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</si>
  <si>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</si>
  <si>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</si>
  <si>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</si>
  <si>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</si>
  <si>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</si>
  <si>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</si>
  <si>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</si>
  <si>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</si>
  <si>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</si>
  <si>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</si>
  <si>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</si>
  <si>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</si>
  <si>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</si>
  <si>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</si>
  <si>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</si>
  <si>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</si>
  <si>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</si>
  <si>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</si>
  <si>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</si>
  <si>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</si>
  <si>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</si>
  <si>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</si>
  <si>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</si>
  <si>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</si>
  <si>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</si>
  <si>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</si>
  <si>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</si>
  <si>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</si>
  <si>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</si>
  <si>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</si>
  <si>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</si>
  <si>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</si>
  <si>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</si>
  <si>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</si>
  <si>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</si>
  <si>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</si>
  <si>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</si>
  <si>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</si>
  <si>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</si>
  <si>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</si>
  <si>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</si>
  <si>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</si>
  <si>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</si>
  <si>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</si>
  <si>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</si>
  <si>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</si>
  <si>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</si>
  <si>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</si>
  <si>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</si>
  <si>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</si>
  <si>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</si>
  <si>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</si>
  <si>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</si>
  <si>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</si>
  <si>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</si>
  <si>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</si>
  <si>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</si>
  <si>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</si>
  <si>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</si>
  <si>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</si>
  <si>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</si>
  <si>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</si>
  <si>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</si>
  <si>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</si>
  <si>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</si>
  <si>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</si>
  <si>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</si>
  <si>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</si>
  <si>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</si>
  <si>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</si>
  <si>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</si>
  <si>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</si>
  <si>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</si>
  <si>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</si>
  <si>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</si>
  <si>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</si>
  <si>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</si>
  <si>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</si>
  <si>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</si>
  <si>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</si>
  <si>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</si>
  <si>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</si>
  <si>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</si>
  <si>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</si>
  <si>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</si>
  <si>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</si>
  <si>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</si>
  <si>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</si>
  <si>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</si>
  <si>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</si>
  <si>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習志野市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</si>
  <si>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</si>
  <si>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</si>
  <si>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</si>
  <si>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</si>
  <si>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</si>
  <si>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</si>
  <si>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</si>
  <si>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</si>
  <si>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</si>
  <si>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</si>
  <si>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</si>
  <si>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①経常収支比率
　　数値は100％超えかつ類似団体の数値よりも
　比較的良好ですが、給水収益以外の収益に依存
　しているため、引き続き経営改善に向けた取り
　組みが必要であると考えられます。
②累積欠損金比率
　　平成25年度以降欠損金が発生しておりません
　が、給水収益が減少傾向のため、経営改善に向
　けた取り組みが必要であると考えられます。
③流動比率
　　数値は100％超えかつ類似団体よりも良好な
　数値であるため、短期的な債務に対する支払能
　力を有していると考えられます。
④企業債残高対給水収益比率
　　数値は類似団体と比較すると低いが、企業債
　残高が増加傾向のため、今後も注視していく必
　要があります。
⑤料金回収率
　　数値は100％超えのため、給水に係る費用が給
　水収益で賄えているが、給水収益は減少傾向
　にあるため、今後も注視が必要になります。
⑥給水原価
　　数値は類似団体と比べ良好だが、有収水量は
　減少傾向にあるため、今後は原価が増加する可
　能性があります。
⑦施設利用率
　　数値は類似団体と比べ良好であり、施設の利
　用状況や適正規模も適切であると考えられます。
⑧有収率
　　数値は類似団体と比べ良好であり、100％に近
　づいてきているため、施設の稼動状況が収益に反
　映されていると考えられます。
　　</t>
    <rPh sb="1" eb="3">
      <t>ケイジョウ</t>
    </rPh>
    <rPh sb="3" eb="5">
      <t>シュウシ</t>
    </rPh>
    <rPh sb="5" eb="7">
      <t>ヒリツ</t>
    </rPh>
    <rPh sb="10" eb="12">
      <t>スウチ</t>
    </rPh>
    <rPh sb="17" eb="18">
      <t>コ</t>
    </rPh>
    <rPh sb="21" eb="23">
      <t>ルイジ</t>
    </rPh>
    <rPh sb="23" eb="25">
      <t>ダンタイ</t>
    </rPh>
    <rPh sb="26" eb="28">
      <t>スウチ</t>
    </rPh>
    <rPh sb="33" eb="36">
      <t>ヒカクテキ</t>
    </rPh>
    <rPh sb="36" eb="38">
      <t>リョウコウ</t>
    </rPh>
    <rPh sb="42" eb="44">
      <t>キュウスイ</t>
    </rPh>
    <rPh sb="44" eb="46">
      <t>シュウエキ</t>
    </rPh>
    <rPh sb="46" eb="48">
      <t>イガイ</t>
    </rPh>
    <rPh sb="49" eb="51">
      <t>シュウエキ</t>
    </rPh>
    <rPh sb="52" eb="54">
      <t>イゾン</t>
    </rPh>
    <rPh sb="63" eb="64">
      <t>ヒ</t>
    </rPh>
    <rPh sb="65" eb="66">
      <t>ツヅ</t>
    </rPh>
    <rPh sb="67" eb="69">
      <t>ケイエイ</t>
    </rPh>
    <rPh sb="69" eb="71">
      <t>カイゼン</t>
    </rPh>
    <rPh sb="72" eb="73">
      <t>ム</t>
    </rPh>
    <rPh sb="75" eb="76">
      <t>ト</t>
    </rPh>
    <rPh sb="79" eb="80">
      <t>ク</t>
    </rPh>
    <rPh sb="82" eb="84">
      <t>ヒツヨウ</t>
    </rPh>
    <rPh sb="88" eb="89">
      <t>カンガ</t>
    </rPh>
    <rPh sb="97" eb="99">
      <t>ルイセキ</t>
    </rPh>
    <rPh sb="99" eb="102">
      <t>ケッソンキン</t>
    </rPh>
    <rPh sb="102" eb="104">
      <t>ヒリツ</t>
    </rPh>
    <rPh sb="107" eb="109">
      <t>ヘイセイ</t>
    </rPh>
    <rPh sb="111" eb="115">
      <t>ネンドイコウ</t>
    </rPh>
    <rPh sb="115" eb="118">
      <t>ケッソンキン</t>
    </rPh>
    <rPh sb="119" eb="121">
      <t>ハッセイ</t>
    </rPh>
    <rPh sb="132" eb="134">
      <t>キュウスイ</t>
    </rPh>
    <rPh sb="137" eb="139">
      <t>ゲンショウ</t>
    </rPh>
    <rPh sb="139" eb="141">
      <t>ケイコウ</t>
    </rPh>
    <rPh sb="145" eb="147">
      <t>ケイエイ</t>
    </rPh>
    <rPh sb="147" eb="149">
      <t>カイゼン</t>
    </rPh>
    <rPh sb="150" eb="151">
      <t>ム</t>
    </rPh>
    <rPh sb="155" eb="156">
      <t>ト</t>
    </rPh>
    <rPh sb="157" eb="158">
      <t>ク</t>
    </rPh>
    <rPh sb="160" eb="162">
      <t>ヒツヨウ</t>
    </rPh>
    <rPh sb="166" eb="167">
      <t>カンガ</t>
    </rPh>
    <rPh sb="175" eb="177">
      <t>リュウドウ</t>
    </rPh>
    <rPh sb="177" eb="179">
      <t>ヒリツ</t>
    </rPh>
    <rPh sb="182" eb="184">
      <t>スウチ</t>
    </rPh>
    <rPh sb="193" eb="195">
      <t>ルイジ</t>
    </rPh>
    <rPh sb="195" eb="197">
      <t>ダンタイ</t>
    </rPh>
    <rPh sb="200" eb="202">
      <t>リョウコウ</t>
    </rPh>
    <rPh sb="205" eb="207">
      <t>スウチ</t>
    </rPh>
    <rPh sb="213" eb="216">
      <t>タンキテキ</t>
    </rPh>
    <rPh sb="217" eb="219">
      <t>サイム</t>
    </rPh>
    <rPh sb="220" eb="221">
      <t>タイ</t>
    </rPh>
    <rPh sb="223" eb="225">
      <t>シハラ</t>
    </rPh>
    <rPh sb="230" eb="231">
      <t>ユウ</t>
    </rPh>
    <rPh sb="236" eb="237">
      <t>カンガ</t>
    </rPh>
    <rPh sb="245" eb="247">
      <t>キギョウ</t>
    </rPh>
    <rPh sb="247" eb="248">
      <t>サイ</t>
    </rPh>
    <rPh sb="248" eb="250">
      <t>ザンダカ</t>
    </rPh>
    <rPh sb="250" eb="251">
      <t>タイ</t>
    </rPh>
    <rPh sb="251" eb="253">
      <t>キュウスイ</t>
    </rPh>
    <rPh sb="253" eb="255">
      <t>シュウエキ</t>
    </rPh>
    <rPh sb="255" eb="257">
      <t>ヒリツ</t>
    </rPh>
    <rPh sb="260" eb="262">
      <t>スウチ</t>
    </rPh>
    <rPh sb="263" eb="265">
      <t>ルイジ</t>
    </rPh>
    <rPh sb="265" eb="267">
      <t>ダンタイ</t>
    </rPh>
    <rPh sb="268" eb="270">
      <t>ヒカク</t>
    </rPh>
    <rPh sb="273" eb="274">
      <t>ヒク</t>
    </rPh>
    <rPh sb="277" eb="279">
      <t>キギョウ</t>
    </rPh>
    <rPh sb="279" eb="280">
      <t>サイ</t>
    </rPh>
    <rPh sb="282" eb="284">
      <t>ザンダカ</t>
    </rPh>
    <rPh sb="285" eb="287">
      <t>ゾウカ</t>
    </rPh>
    <rPh sb="287" eb="289">
      <t>ケイコウ</t>
    </rPh>
    <rPh sb="293" eb="295">
      <t>コンゴ</t>
    </rPh>
    <rPh sb="296" eb="298">
      <t>チュウシ</t>
    </rPh>
    <rPh sb="314" eb="316">
      <t>リョウキン</t>
    </rPh>
    <rPh sb="316" eb="318">
      <t>カイシュウ</t>
    </rPh>
    <rPh sb="318" eb="319">
      <t>リツ</t>
    </rPh>
    <rPh sb="322" eb="324">
      <t>スウチ</t>
    </rPh>
    <rPh sb="335" eb="337">
      <t>キュウスイ</t>
    </rPh>
    <rPh sb="338" eb="339">
      <t>カカ</t>
    </rPh>
    <rPh sb="340" eb="342">
      <t>ヒヨウ</t>
    </rPh>
    <rPh sb="347" eb="349">
      <t>シュウエキ</t>
    </rPh>
    <rPh sb="350" eb="351">
      <t>マカナ</t>
    </rPh>
    <rPh sb="357" eb="359">
      <t>キュウスイ</t>
    </rPh>
    <rPh sb="359" eb="361">
      <t>シュウエキ</t>
    </rPh>
    <rPh sb="362" eb="364">
      <t>ゲンショウ</t>
    </rPh>
    <rPh sb="364" eb="366">
      <t>ケイコウ</t>
    </rPh>
    <rPh sb="374" eb="376">
      <t>コンゴ</t>
    </rPh>
    <rPh sb="377" eb="379">
      <t>チュウシ</t>
    </rPh>
    <rPh sb="380" eb="382">
      <t>ヒツヨウ</t>
    </rPh>
    <rPh sb="390" eb="392">
      <t>キュウスイ</t>
    </rPh>
    <rPh sb="392" eb="394">
      <t>ゲンカ</t>
    </rPh>
    <rPh sb="397" eb="399">
      <t>スウチ</t>
    </rPh>
    <rPh sb="400" eb="402">
      <t>ルイジ</t>
    </rPh>
    <rPh sb="402" eb="404">
      <t>ダンタイ</t>
    </rPh>
    <rPh sb="405" eb="406">
      <t>クラ</t>
    </rPh>
    <rPh sb="407" eb="409">
      <t>リョウコウ</t>
    </rPh>
    <rPh sb="414" eb="416">
      <t>スイリョウ</t>
    </rPh>
    <rPh sb="419" eb="421">
      <t>ゲンショウ</t>
    </rPh>
    <rPh sb="421" eb="423">
      <t>ケイコウ</t>
    </rPh>
    <rPh sb="429" eb="431">
      <t>コンゴ</t>
    </rPh>
    <rPh sb="432" eb="434">
      <t>ゲンカ</t>
    </rPh>
    <rPh sb="435" eb="437">
      <t>ゾウカ</t>
    </rPh>
    <rPh sb="452" eb="453">
      <t>シ</t>
    </rPh>
    <rPh sb="453" eb="454">
      <t>セツ</t>
    </rPh>
    <rPh sb="454" eb="457">
      <t>リヨウリツ</t>
    </rPh>
    <rPh sb="460" eb="462">
      <t>スウチ</t>
    </rPh>
    <rPh sb="463" eb="465">
      <t>ルイジ</t>
    </rPh>
    <rPh sb="465" eb="467">
      <t>ダンタイ</t>
    </rPh>
    <rPh sb="468" eb="469">
      <t>クラ</t>
    </rPh>
    <rPh sb="470" eb="472">
      <t>リョウコウ</t>
    </rPh>
    <rPh sb="476" eb="478">
      <t>シセツ</t>
    </rPh>
    <rPh sb="483" eb="485">
      <t>ジョウキョウ</t>
    </rPh>
    <rPh sb="486" eb="488">
      <t>テキセイ</t>
    </rPh>
    <rPh sb="488" eb="490">
      <t>キボ</t>
    </rPh>
    <rPh sb="491" eb="493">
      <t>テキセツ</t>
    </rPh>
    <rPh sb="497" eb="498">
      <t>カンガ</t>
    </rPh>
    <rPh sb="506" eb="507">
      <t>ユウ</t>
    </rPh>
    <rPh sb="507" eb="509">
      <t>シュウリツ</t>
    </rPh>
    <rPh sb="533" eb="534">
      <t>チカ</t>
    </rPh>
    <rPh sb="546" eb="548">
      <t>シセツ</t>
    </rPh>
    <rPh sb="549" eb="551">
      <t>カドウ</t>
    </rPh>
    <rPh sb="551" eb="553">
      <t>ジョウキョウ</t>
    </rPh>
    <rPh sb="554" eb="556">
      <t>シュウエキ</t>
    </rPh>
    <rPh sb="567" eb="568">
      <t>カンガ</t>
    </rPh>
    <phoneticPr fontId="4"/>
  </si>
  <si>
    <t xml:space="preserve">①有形固定資産減価償却率
　　数値が増加傾向で類似団体と同様に推移しており、
　資産の経年化が進行してきています。
②管路経年化率
　　数値が増加傾向で類似団体と同様に推移しており、
　法定耐用年数を経過した管路が増加してきています。
③管路更新率
　　数値が増加傾向で類似団体と比べ良好であるが、
　今後の経年管更新も適宜見直しながら計画していく
　必要があります。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スウチ</t>
    </rPh>
    <rPh sb="18" eb="20">
      <t>ゾウカ</t>
    </rPh>
    <rPh sb="20" eb="22">
      <t>ケイコウ</t>
    </rPh>
    <rPh sb="23" eb="25">
      <t>ルイジ</t>
    </rPh>
    <rPh sb="25" eb="27">
      <t>ダンタイ</t>
    </rPh>
    <rPh sb="28" eb="30">
      <t>ドウヨウ</t>
    </rPh>
    <rPh sb="31" eb="33">
      <t>スイイ</t>
    </rPh>
    <rPh sb="40" eb="42">
      <t>シサン</t>
    </rPh>
    <rPh sb="43" eb="46">
      <t>ケイネンカ</t>
    </rPh>
    <rPh sb="47" eb="49">
      <t>シンコウ</t>
    </rPh>
    <rPh sb="59" eb="61">
      <t>カンロ</t>
    </rPh>
    <rPh sb="61" eb="64">
      <t>ケイネンカ</t>
    </rPh>
    <rPh sb="64" eb="65">
      <t>リツ</t>
    </rPh>
    <rPh sb="100" eb="102">
      <t>ケイカ</t>
    </rPh>
    <rPh sb="104" eb="106">
      <t>カンロ</t>
    </rPh>
    <rPh sb="107" eb="109">
      <t>ゾウカ</t>
    </rPh>
    <rPh sb="119" eb="121">
      <t>カンロ</t>
    </rPh>
    <rPh sb="121" eb="123">
      <t>コウシン</t>
    </rPh>
    <rPh sb="123" eb="124">
      <t>リツ</t>
    </rPh>
    <rPh sb="140" eb="141">
      <t>クラ</t>
    </rPh>
    <rPh sb="142" eb="144">
      <t>リョウコウ</t>
    </rPh>
    <rPh sb="151" eb="153">
      <t>コンゴ</t>
    </rPh>
    <rPh sb="154" eb="156">
      <t>ケイネン</t>
    </rPh>
    <rPh sb="156" eb="157">
      <t>カン</t>
    </rPh>
    <rPh sb="157" eb="159">
      <t>コウシン</t>
    </rPh>
    <rPh sb="160" eb="162">
      <t>テキギ</t>
    </rPh>
    <rPh sb="162" eb="164">
      <t>ミナオ</t>
    </rPh>
    <rPh sb="168" eb="170">
      <t>ケイカク</t>
    </rPh>
    <rPh sb="176" eb="178">
      <t>ヒツヨウ</t>
    </rPh>
    <phoneticPr fontId="4"/>
  </si>
  <si>
    <t>　経営の健全性・効率性について、概ね良好ではあり
ますが、給水収益が減少傾向にあるため、収益改善を
委員会等で検討していきます。
　老朽化の状況について、類似団体と同様に施設等が
経年化傾向にあるため、適宜計画の見直し等を検討し
ていきます。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リョウコウ</t>
    </rPh>
    <rPh sb="29" eb="31">
      <t>キュウスイ</t>
    </rPh>
    <rPh sb="31" eb="33">
      <t>シュウエキ</t>
    </rPh>
    <rPh sb="34" eb="36">
      <t>ゲンショウ</t>
    </rPh>
    <rPh sb="36" eb="38">
      <t>ケイコウ</t>
    </rPh>
    <rPh sb="44" eb="46">
      <t>シュウエキ</t>
    </rPh>
    <rPh sb="46" eb="48">
      <t>カイゼン</t>
    </rPh>
    <rPh sb="50" eb="54">
      <t>イインカイトウ</t>
    </rPh>
    <rPh sb="55" eb="57">
      <t>ケントウ</t>
    </rPh>
    <rPh sb="66" eb="68">
      <t>ロウキュウ</t>
    </rPh>
    <rPh sb="68" eb="69">
      <t>カ</t>
    </rPh>
    <rPh sb="70" eb="72">
      <t>ジョウキョウ</t>
    </rPh>
    <rPh sb="77" eb="79">
      <t>ルイジ</t>
    </rPh>
    <rPh sb="79" eb="81">
      <t>ダンタイ</t>
    </rPh>
    <rPh sb="82" eb="84">
      <t>ドウヨウ</t>
    </rPh>
    <rPh sb="85" eb="88">
      <t>シセツトウ</t>
    </rPh>
    <rPh sb="90" eb="93">
      <t>ケイネンカ</t>
    </rPh>
    <rPh sb="93" eb="95">
      <t>ケイコウ</t>
    </rPh>
    <rPh sb="101" eb="103">
      <t>テキギ</t>
    </rPh>
    <rPh sb="103" eb="105">
      <t>ケイカク</t>
    </rPh>
    <rPh sb="106" eb="108">
      <t>ミナオ</t>
    </rPh>
    <rPh sb="109" eb="110">
      <t>トウ</t>
    </rPh>
    <rPh sb="111" eb="113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</si>
</sst>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9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/>
    </xf>
    <xf numFmtId="0" fontId="22" fillId="0" borderId="9" xfId="1" applyFont="1" applyFill="1" applyBorder="1" applyAlignment="1" applyProtection="1">
      <alignment horizontal="left" vertical="top" wrapText="1"/>
      <protection locked="0"/>
    </xf>
    <xf numFmtId="0" fontId="22" fillId="0" borderId="0" xfId="1" applyFont="1" applyFill="1" applyBorder="1" applyAlignment="1" applyProtection="1">
      <alignment horizontal="left" vertical="top" wrapText="1"/>
      <protection locked="0"/>
    </xf>
    <xf numFmtId="0" fontId="22" fillId="0" borderId="10" xfId="1" applyFont="1" applyFill="1" applyBorder="1" applyAlignment="1" applyProtection="1">
      <alignment horizontal="left" vertical="top" wrapText="1"/>
      <protection locked="0"/>
    </xf>
    <xf numFmtId="0" fontId="22" fillId="0" borderId="11" xfId="1" applyFont="1" applyFill="1" applyBorder="1" applyAlignment="1" applyProtection="1">
      <alignment horizontal="left" vertical="top" wrapText="1"/>
      <protection locked="0"/>
    </xf>
    <xf numFmtId="0" fontId="22" fillId="0" borderId="1" xfId="1" applyFont="1" applyFill="1" applyBorder="1" applyAlignment="1" applyProtection="1">
      <alignment horizontal="left" vertical="top" wrapText="1"/>
      <protection locked="0"/>
    </xf>
    <xf numFmtId="0" fontId="22" fillId="0" borderId="12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1.55</c:v>
                </c:pt>
                <c:pt idx="1">
                  <c:v>0.81</c:v>
                </c:pt>
                <c:pt idx="2">
                  <c:v>0.84</c:v>
                </c:pt>
                <c:pt idx="3">
                  <c:v>0.76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8-47AA-8301-5B25E861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3856"/>
        <c:axId val="442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0.85</c:v>
                </c:pt>
                <c:pt idx="2">
                  <c:v>0.75</c:v>
                </c:pt>
                <c:pt idx="3">
                  <c:v>0.95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8-47AA-8301-5B25E861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3856"/>
        <c:axId val="44235776"/>
      </c:lineChart>
      <c:dateAx>
        <c:axId val="442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35776"/>
        <c:crosses val="autoZero"/>
        <c:auto val="1"/>
        <c:lblOffset val="100"/>
        <c:baseTimeUnit val="years"/>
      </c:dateAx>
      <c:valAx>
        <c:axId val="442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71.2</c:v>
                </c:pt>
                <c:pt idx="1">
                  <c:v>70.02</c:v>
                </c:pt>
                <c:pt idx="2">
                  <c:v>68.8</c:v>
                </c:pt>
                <c:pt idx="3">
                  <c:v>68.11</c:v>
                </c:pt>
                <c:pt idx="4">
                  <c:v>67.86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E-4C4F-95B8-6A7D9D80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72832"/>
        <c:axId val="832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62.45</c:v>
                </c:pt>
                <c:pt idx="2">
                  <c:v>62.12</c:v>
                </c:pt>
                <c:pt idx="3">
                  <c:v>62.26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E-4C4F-95B8-6A7D9D80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72832"/>
        <c:axId val="83231872"/>
      </c:lineChart>
      <c:dateAx>
        <c:axId val="6527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31872"/>
        <c:crosses val="autoZero"/>
        <c:auto val="1"/>
        <c:lblOffset val="100"/>
        <c:baseTimeUnit val="years"/>
      </c:dateAx>
      <c:valAx>
        <c:axId val="832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7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95.29</c:v>
                </c:pt>
                <c:pt idx="1">
                  <c:v>95.67</c:v>
                </c:pt>
                <c:pt idx="2">
                  <c:v>95.82</c:v>
                </c:pt>
                <c:pt idx="3">
                  <c:v>96.17</c:v>
                </c:pt>
                <c:pt idx="4">
                  <c:v>96.71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F-4BE8-8B4B-6DAE67C4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76928"/>
        <c:axId val="8327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89.62</c:v>
                </c:pt>
                <c:pt idx="1">
                  <c:v>89.76</c:v>
                </c:pt>
                <c:pt idx="2">
                  <c:v>89.45</c:v>
                </c:pt>
                <c:pt idx="3">
                  <c:v>89.5</c:v>
                </c:pt>
                <c:pt idx="4">
                  <c:v>89.52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F-4BE8-8B4B-6DAE67C4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76928"/>
        <c:axId val="83278848"/>
      </c:lineChart>
      <c:dateAx>
        <c:axId val="8327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78848"/>
        <c:crosses val="autoZero"/>
        <c:auto val="1"/>
        <c:lblOffset val="100"/>
        <c:baseTimeUnit val="years"/>
      </c:dateAx>
      <c:valAx>
        <c:axId val="8327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7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</c:v>
                </c:pt>
                <c:pt idx="1">
                  <c:v>99.19</c:v>
                </c:pt>
                <c:pt idx="2">
                  <c:v>121.02</c:v>
                </c:pt>
                <c:pt idx="3">
                  <c:v>123.21</c:v>
                </c:pt>
                <c:pt idx="4">
                  <c:v>122.06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9-4B43-825C-0BFCBACF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43872"/>
        <c:axId val="617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107.91</c:v>
                </c:pt>
                <c:pt idx="1">
                  <c:v>108.44</c:v>
                </c:pt>
                <c:pt idx="2">
                  <c:v>113.11</c:v>
                </c:pt>
                <c:pt idx="3">
                  <c:v>114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9-4B43-825C-0BFCBACF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3872"/>
        <c:axId val="61745792"/>
      </c:lineChart>
      <c:dateAx>
        <c:axId val="617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745792"/>
        <c:crosses val="autoZero"/>
        <c:auto val="1"/>
        <c:lblOffset val="100"/>
        <c:baseTimeUnit val="years"/>
      </c:dateAx>
      <c:valAx>
        <c:axId val="61745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7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40.78</c:v>
                </c:pt>
                <c:pt idx="1">
                  <c:v>42.37</c:v>
                </c:pt>
                <c:pt idx="2">
                  <c:v>43.98</c:v>
                </c:pt>
                <c:pt idx="3">
                  <c:v>45.42</c:v>
                </c:pt>
                <c:pt idx="4">
                  <c:v>46.69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F-49A3-BB86-94D4CFAF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75104"/>
        <c:axId val="6377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40.21</c:v>
                </c:pt>
                <c:pt idx="1">
                  <c:v>41.12</c:v>
                </c:pt>
                <c:pt idx="2">
                  <c:v>44.91</c:v>
                </c:pt>
                <c:pt idx="3">
                  <c:v>45.89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F-49A3-BB86-94D4CFAF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75104"/>
        <c:axId val="63777024"/>
      </c:lineChart>
      <c:dateAx>
        <c:axId val="637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777024"/>
        <c:crosses val="autoZero"/>
        <c:auto val="1"/>
        <c:lblOffset val="100"/>
        <c:baseTimeUnit val="years"/>
      </c:dateAx>
      <c:valAx>
        <c:axId val="6377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3.57</c:v>
                </c:pt>
                <c:pt idx="1">
                  <c:v>4.0999999999999996</c:v>
                </c:pt>
                <c:pt idx="2">
                  <c:v>4.7699999999999996</c:v>
                </c:pt>
                <c:pt idx="3">
                  <c:v>5.29</c:v>
                </c:pt>
                <c:pt idx="4">
                  <c:v>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4-4E1D-BDB2-792E9F9B2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11712"/>
        <c:axId val="6501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10.19</c:v>
                </c:pt>
                <c:pt idx="1">
                  <c:v>10.9</c:v>
                </c:pt>
                <c:pt idx="2">
                  <c:v>12.03</c:v>
                </c:pt>
                <c:pt idx="3">
                  <c:v>13.14</c:v>
                </c:pt>
                <c:pt idx="4">
                  <c:v>14.45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4-4E1D-BDB2-792E9F9B2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11712"/>
        <c:axId val="65013632"/>
      </c:lineChart>
      <c:dateAx>
        <c:axId val="6501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13632"/>
        <c:crosses val="autoZero"/>
        <c:auto val="1"/>
        <c:lblOffset val="100"/>
        <c:baseTimeUnit val="years"/>
      </c:dateAx>
      <c:valAx>
        <c:axId val="6501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1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0.77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3-4801-A6D3-15478D2F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42304"/>
        <c:axId val="6504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0.81</c:v>
                </c:pt>
                <c:pt idx="2" formatCode="#,##0.00;&quot;△&quot;#,##0.00">
                  <c:v>0</c:v>
                </c:pt>
                <c:pt idx="3">
                  <c:v>0.03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3-4801-A6D3-15478D2F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42304"/>
        <c:axId val="65048576"/>
      </c:lineChart>
      <c:dateAx>
        <c:axId val="6504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48576"/>
        <c:crosses val="autoZero"/>
        <c:auto val="1"/>
        <c:lblOffset val="100"/>
        <c:baseTimeUnit val="years"/>
      </c:dateAx>
      <c:valAx>
        <c:axId val="6504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4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1320.66</c:v>
                </c:pt>
                <c:pt idx="1">
                  <c:v>1116.3</c:v>
                </c:pt>
                <c:pt idx="2">
                  <c:v>861.58</c:v>
                </c:pt>
                <c:pt idx="3">
                  <c:v>1062.99</c:v>
                </c:pt>
                <c:pt idx="4">
                  <c:v>811.39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1-4561-A7C0-CA143A70E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4688"/>
        <c:axId val="650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633.30999999999995</c:v>
                </c:pt>
                <c:pt idx="1">
                  <c:v>648.09</c:v>
                </c:pt>
                <c:pt idx="2">
                  <c:v>344.19</c:v>
                </c:pt>
                <c:pt idx="3">
                  <c:v>352.05</c:v>
                </c:pt>
                <c:pt idx="4">
                  <c:v>349.04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1-4561-A7C0-CA143A70E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4688"/>
        <c:axId val="65076608"/>
      </c:lineChart>
      <c:dateAx>
        <c:axId val="650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6608"/>
        <c:crosses val="autoZero"/>
        <c:auto val="1"/>
        <c:lblOffset val="100"/>
        <c:baseTimeUnit val="years"/>
      </c:dateAx>
      <c:valAx>
        <c:axId val="6507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56.58</c:v>
                </c:pt>
                <c:pt idx="1">
                  <c:v>53.1</c:v>
                </c:pt>
                <c:pt idx="2">
                  <c:v>49.27</c:v>
                </c:pt>
                <c:pt idx="3">
                  <c:v>44.74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7-41D5-9514-C18EF995B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11168"/>
        <c:axId val="651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257.41000000000003</c:v>
                </c:pt>
                <c:pt idx="1">
                  <c:v>253.86</c:v>
                </c:pt>
                <c:pt idx="2">
                  <c:v>252.09</c:v>
                </c:pt>
                <c:pt idx="3">
                  <c:v>250.76</c:v>
                </c:pt>
                <c:pt idx="4">
                  <c:v>254.54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7-41D5-9514-C18EF995B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11168"/>
        <c:axId val="65113088"/>
      </c:lineChart>
      <c:dateAx>
        <c:axId val="651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113088"/>
        <c:crosses val="autoZero"/>
        <c:auto val="1"/>
        <c:lblOffset val="100"/>
        <c:baseTimeUnit val="years"/>
      </c:dateAx>
      <c:valAx>
        <c:axId val="6511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11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97.22</c:v>
                </c:pt>
                <c:pt idx="2">
                  <c:v>123.56</c:v>
                </c:pt>
                <c:pt idx="3">
                  <c:v>124.62</c:v>
                </c:pt>
                <c:pt idx="4">
                  <c:v>124.99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6-4B11-B6B0-82DF2C4E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13184"/>
        <c:axId val="6521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100.16</c:v>
                </c:pt>
                <c:pt idx="1">
                  <c:v>100.07</c:v>
                </c:pt>
                <c:pt idx="2">
                  <c:v>106.22</c:v>
                </c:pt>
                <c:pt idx="3">
                  <c:v>106.69</c:v>
                </c:pt>
                <c:pt idx="4">
                  <c:v>106.52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6-4B11-B6B0-82DF2C4E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13184"/>
        <c:axId val="65215104"/>
      </c:lineChart>
      <c:dateAx>
        <c:axId val="6521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215104"/>
        <c:crosses val="autoZero"/>
        <c:auto val="1"/>
        <c:lblOffset val="100"/>
        <c:baseTimeUnit val="years"/>
      </c:dateAx>
      <c:valAx>
        <c:axId val="6521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1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154.35</c:v>
                </c:pt>
                <c:pt idx="1">
                  <c:v>155.33000000000001</c:v>
                </c:pt>
                <c:pt idx="2">
                  <c:v>122.05</c:v>
                </c:pt>
                <c:pt idx="3">
                  <c:v>120.64</c:v>
                </c:pt>
                <c:pt idx="4">
                  <c:v>120.23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0-4C82-84FD-F883A2250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45184"/>
        <c:axId val="652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166.17</c:v>
                </c:pt>
                <c:pt idx="1">
                  <c:v>164.93</c:v>
                </c:pt>
                <c:pt idx="2">
                  <c:v>155.22999999999999</c:v>
                </c:pt>
                <c:pt idx="3">
                  <c:v>154.91999999999999</c:v>
                </c:pt>
                <c:pt idx="4">
                  <c:v>155.80000000000001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0-4C82-84FD-F883A2250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5184"/>
        <c:axId val="65247104"/>
      </c:lineChart>
      <c:dateAx>
        <c:axId val="652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247104"/>
        <c:crosses val="autoZero"/>
        <c:auto val="1"/>
        <c:lblOffset val="100"/>
        <c:baseTimeUnit val="years"/>
      </c:dateAx>
      <c:valAx>
        <c:axId val="652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千葉県　習志野市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A3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171861</v>
      </c>
      <c r="AM8" s="71"/>
      <c r="AN8" s="71"/>
      <c r="AO8" s="71"/>
      <c r="AP8" s="71"/>
      <c r="AQ8" s="71"/>
      <c r="AR8" s="71"/>
      <c r="AS8" s="71"/>
      <c r="AT8" s="67">
        <f>データ!$S$6</f>
        <v>20.97</v>
      </c>
      <c r="AU8" s="68"/>
      <c r="AV8" s="68"/>
      <c r="AW8" s="68"/>
      <c r="AX8" s="68"/>
      <c r="AY8" s="68"/>
      <c r="AZ8" s="68"/>
      <c r="BA8" s="68"/>
      <c r="BB8" s="70">
        <f>データ!$T$6</f>
        <v>8195.57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91.49</v>
      </c>
      <c r="J10" s="68"/>
      <c r="K10" s="68"/>
      <c r="L10" s="68"/>
      <c r="M10" s="68"/>
      <c r="N10" s="68"/>
      <c r="O10" s="69"/>
      <c r="P10" s="70">
        <f>データ!$P$6</f>
        <v>63.91</v>
      </c>
      <c r="Q10" s="70"/>
      <c r="R10" s="70"/>
      <c r="S10" s="70"/>
      <c r="T10" s="70"/>
      <c r="U10" s="70"/>
      <c r="V10" s="70"/>
      <c r="W10" s="71">
        <f>データ!$Q$6</f>
        <v>2062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109839</v>
      </c>
      <c r="AM10" s="71"/>
      <c r="AN10" s="71"/>
      <c r="AO10" s="71"/>
      <c r="AP10" s="71"/>
      <c r="AQ10" s="71"/>
      <c r="AR10" s="71"/>
      <c r="AS10" s="71"/>
      <c r="AT10" s="67">
        <f>データ!$V$6</f>
        <v>12.04</v>
      </c>
      <c r="AU10" s="68"/>
      <c r="AV10" s="68"/>
      <c r="AW10" s="68"/>
      <c r="AX10" s="68"/>
      <c r="AY10" s="68"/>
      <c r="AZ10" s="68"/>
      <c r="BA10" s="68"/>
      <c r="BB10" s="70">
        <f>データ!$W$6</f>
        <v>9122.84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24.7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122165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習志野市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>
        <f t="shared" si="3"/>
        <v>0</v>
      </c>
      <c r="N6" s="35" t="str">
        <f t="shared" si="3"/>
        <v>-</v>
      </c>
      <c r="O6" s="35">
        <f t="shared" si="3"/>
        <v>91.49</v>
      </c>
      <c r="P6" s="35">
        <f t="shared" si="3"/>
        <v>63.91</v>
      </c>
      <c r="Q6" s="35">
        <f t="shared" si="3"/>
        <v>2062</v>
      </c>
      <c r="R6" s="35">
        <f t="shared" si="3"/>
        <v>171861</v>
      </c>
      <c r="S6" s="35">
        <f t="shared" si="3"/>
        <v>20.97</v>
      </c>
      <c r="T6" s="35">
        <f t="shared" si="3"/>
        <v>8195.57</v>
      </c>
      <c r="U6" s="35">
        <f t="shared" si="3"/>
        <v>109839</v>
      </c>
      <c r="V6" s="35">
        <f t="shared" si="3"/>
        <v>12.04</v>
      </c>
      <c r="W6" s="35">
        <f t="shared" si="3"/>
        <v>9122.84</v>
      </c>
      <c r="X6" s="36">
        <f>IF(X7="",NA(),X7)</f>
        <v>100.6</v>
      </c>
      <c r="Y6" s="36">
        <f t="shared" ref="Y6:AG6" si="4">IF(Y7="",NA(),Y7)</f>
        <v>99.19</v>
      </c>
      <c r="Z6" s="36">
        <f t="shared" si="4"/>
        <v>121.02</v>
      </c>
      <c r="AA6" s="36">
        <f t="shared" si="4"/>
        <v>123.21</v>
      </c>
      <c r="AB6" s="36">
        <f t="shared" si="4"/>
        <v>122.06</v>
      </c>
      <c r="AC6" s="36">
        <f t="shared" si="4"/>
        <v>107.91</v>
      </c>
      <c r="AD6" s="36">
        <f t="shared" si="4"/>
        <v>108.44</v>
      </c>
      <c r="AE6" s="36">
        <f t="shared" si="4"/>
        <v>113.11</v>
      </c>
      <c r="AF6" s="36">
        <f t="shared" si="4"/>
        <v>114</v>
      </c>
      <c r="AG6" s="36">
        <f t="shared" si="4"/>
        <v>114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6">
        <f t="shared" ref="AJ6:AR6" si="5">IF(AJ7="",NA(),AJ7)</f>
        <v>0.77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0.57999999999999996</v>
      </c>
      <c r="AO6" s="36">
        <f t="shared" si="5"/>
        <v>0.81</v>
      </c>
      <c r="AP6" s="35">
        <f t="shared" si="5"/>
        <v>0</v>
      </c>
      <c r="AQ6" s="36">
        <f t="shared" si="5"/>
        <v>0.03</v>
      </c>
      <c r="AR6" s="36">
        <f t="shared" si="5"/>
        <v>0.23</v>
      </c>
      <c r="AS6" s="35" t="str">
        <f>IF(AS7="","",IF(AS7="-","【-】","【"&amp;SUBSTITUTE(TEXT(AS7,"#,##0.00"),"-","△")&amp;"】"))</f>
        <v>【0.79】</v>
      </c>
      <c r="AT6" s="36">
        <f>IF(AT7="",NA(),AT7)</f>
        <v>1320.66</v>
      </c>
      <c r="AU6" s="36">
        <f t="shared" ref="AU6:BC6" si="6">IF(AU7="",NA(),AU7)</f>
        <v>1116.3</v>
      </c>
      <c r="AV6" s="36">
        <f t="shared" si="6"/>
        <v>861.58</v>
      </c>
      <c r="AW6" s="36">
        <f t="shared" si="6"/>
        <v>1062.99</v>
      </c>
      <c r="AX6" s="36">
        <f t="shared" si="6"/>
        <v>811.39</v>
      </c>
      <c r="AY6" s="36">
        <f t="shared" si="6"/>
        <v>633.30999999999995</v>
      </c>
      <c r="AZ6" s="36">
        <f t="shared" si="6"/>
        <v>648.09</v>
      </c>
      <c r="BA6" s="36">
        <f t="shared" si="6"/>
        <v>344.19</v>
      </c>
      <c r="BB6" s="36">
        <f t="shared" si="6"/>
        <v>352.05</v>
      </c>
      <c r="BC6" s="36">
        <f t="shared" si="6"/>
        <v>349.04</v>
      </c>
      <c r="BD6" s="35" t="str">
        <f>IF(BD7="","",IF(BD7="-","【-】","【"&amp;SUBSTITUTE(TEXT(BD7,"#,##0.00"),"-","△")&amp;"】"))</f>
        <v>【262.87】</v>
      </c>
      <c r="BE6" s="36">
        <f>IF(BE7="",NA(),BE7)</f>
        <v>56.58</v>
      </c>
      <c r="BF6" s="36">
        <f t="shared" ref="BF6:BN6" si="7">IF(BF7="",NA(),BF7)</f>
        <v>53.1</v>
      </c>
      <c r="BG6" s="36">
        <f t="shared" si="7"/>
        <v>49.27</v>
      </c>
      <c r="BH6" s="36">
        <f t="shared" si="7"/>
        <v>44.74</v>
      </c>
      <c r="BI6" s="36">
        <f t="shared" si="7"/>
        <v>63</v>
      </c>
      <c r="BJ6" s="36">
        <f t="shared" si="7"/>
        <v>257.41000000000003</v>
      </c>
      <c r="BK6" s="36">
        <f t="shared" si="7"/>
        <v>253.86</v>
      </c>
      <c r="BL6" s="36">
        <f t="shared" si="7"/>
        <v>252.09</v>
      </c>
      <c r="BM6" s="36">
        <f t="shared" si="7"/>
        <v>250.76</v>
      </c>
      <c r="BN6" s="36">
        <f t="shared" si="7"/>
        <v>254.54</v>
      </c>
      <c r="BO6" s="35" t="str">
        <f>IF(BO7="","",IF(BO7="-","【-】","【"&amp;SUBSTITUTE(TEXT(BO7,"#,##0.00"),"-","△")&amp;"】"))</f>
        <v>【270.87】</v>
      </c>
      <c r="BP6" s="36">
        <f>IF(BP7="",NA(),BP7)</f>
        <v>98.52</v>
      </c>
      <c r="BQ6" s="36">
        <f t="shared" ref="BQ6:BY6" si="8">IF(BQ7="",NA(),BQ7)</f>
        <v>97.22</v>
      </c>
      <c r="BR6" s="36">
        <f t="shared" si="8"/>
        <v>123.56</v>
      </c>
      <c r="BS6" s="36">
        <f t="shared" si="8"/>
        <v>124.62</v>
      </c>
      <c r="BT6" s="36">
        <f t="shared" si="8"/>
        <v>124.99</v>
      </c>
      <c r="BU6" s="36">
        <f t="shared" si="8"/>
        <v>100.16</v>
      </c>
      <c r="BV6" s="36">
        <f t="shared" si="8"/>
        <v>100.07</v>
      </c>
      <c r="BW6" s="36">
        <f t="shared" si="8"/>
        <v>106.22</v>
      </c>
      <c r="BX6" s="36">
        <f t="shared" si="8"/>
        <v>106.69</v>
      </c>
      <c r="BY6" s="36">
        <f t="shared" si="8"/>
        <v>106.52</v>
      </c>
      <c r="BZ6" s="35" t="str">
        <f>IF(BZ7="","",IF(BZ7="-","【-】","【"&amp;SUBSTITUTE(TEXT(BZ7,"#,##0.00"),"-","△")&amp;"】"))</f>
        <v>【105.59】</v>
      </c>
      <c r="CA6" s="36">
        <f>IF(CA7="",NA(),CA7)</f>
        <v>154.35</v>
      </c>
      <c r="CB6" s="36">
        <f t="shared" ref="CB6:CJ6" si="9">IF(CB7="",NA(),CB7)</f>
        <v>155.33000000000001</v>
      </c>
      <c r="CC6" s="36">
        <f t="shared" si="9"/>
        <v>122.05</v>
      </c>
      <c r="CD6" s="36">
        <f t="shared" si="9"/>
        <v>120.64</v>
      </c>
      <c r="CE6" s="36">
        <f t="shared" si="9"/>
        <v>120.23</v>
      </c>
      <c r="CF6" s="36">
        <f t="shared" si="9"/>
        <v>166.17</v>
      </c>
      <c r="CG6" s="36">
        <f t="shared" si="9"/>
        <v>164.93</v>
      </c>
      <c r="CH6" s="36">
        <f t="shared" si="9"/>
        <v>155.22999999999999</v>
      </c>
      <c r="CI6" s="36">
        <f t="shared" si="9"/>
        <v>154.91999999999999</v>
      </c>
      <c r="CJ6" s="36">
        <f t="shared" si="9"/>
        <v>155.80000000000001</v>
      </c>
      <c r="CK6" s="35" t="str">
        <f>IF(CK7="","",IF(CK7="-","【-】","【"&amp;SUBSTITUTE(TEXT(CK7,"#,##0.00"),"-","△")&amp;"】"))</f>
        <v>【163.27】</v>
      </c>
      <c r="CL6" s="36">
        <f>IF(CL7="",NA(),CL7)</f>
        <v>71.2</v>
      </c>
      <c r="CM6" s="36">
        <f t="shared" ref="CM6:CU6" si="10">IF(CM7="",NA(),CM7)</f>
        <v>70.02</v>
      </c>
      <c r="CN6" s="36">
        <f t="shared" si="10"/>
        <v>68.8</v>
      </c>
      <c r="CO6" s="36">
        <f t="shared" si="10"/>
        <v>68.11</v>
      </c>
      <c r="CP6" s="36">
        <f t="shared" si="10"/>
        <v>67.86</v>
      </c>
      <c r="CQ6" s="36">
        <f t="shared" si="10"/>
        <v>62.5</v>
      </c>
      <c r="CR6" s="36">
        <f t="shared" si="10"/>
        <v>62.45</v>
      </c>
      <c r="CS6" s="36">
        <f t="shared" si="10"/>
        <v>62.12</v>
      </c>
      <c r="CT6" s="36">
        <f t="shared" si="10"/>
        <v>62.26</v>
      </c>
      <c r="CU6" s="36">
        <f t="shared" si="10"/>
        <v>62.1</v>
      </c>
      <c r="CV6" s="35" t="str">
        <f>IF(CV7="","",IF(CV7="-","【-】","【"&amp;SUBSTITUTE(TEXT(CV7,"#,##0.00"),"-","△")&amp;"】"))</f>
        <v>【59.94】</v>
      </c>
      <c r="CW6" s="36">
        <f>IF(CW7="",NA(),CW7)</f>
        <v>95.29</v>
      </c>
      <c r="CX6" s="36">
        <f t="shared" ref="CX6:DF6" si="11">IF(CX7="",NA(),CX7)</f>
        <v>95.67</v>
      </c>
      <c r="CY6" s="36">
        <f t="shared" si="11"/>
        <v>95.82</v>
      </c>
      <c r="CZ6" s="36">
        <f t="shared" si="11"/>
        <v>96.17</v>
      </c>
      <c r="DA6" s="36">
        <f t="shared" si="11"/>
        <v>96.71</v>
      </c>
      <c r="DB6" s="36">
        <f t="shared" si="11"/>
        <v>89.62</v>
      </c>
      <c r="DC6" s="36">
        <f t="shared" si="11"/>
        <v>89.76</v>
      </c>
      <c r="DD6" s="36">
        <f t="shared" si="11"/>
        <v>89.45</v>
      </c>
      <c r="DE6" s="36">
        <f t="shared" si="11"/>
        <v>89.5</v>
      </c>
      <c r="DF6" s="36">
        <f t="shared" si="11"/>
        <v>89.52</v>
      </c>
      <c r="DG6" s="35" t="str">
        <f>IF(DG7="","",IF(DG7="-","【-】","【"&amp;SUBSTITUTE(TEXT(DG7,"#,##0.00"),"-","△")&amp;"】"))</f>
        <v>【90.22】</v>
      </c>
      <c r="DH6" s="36">
        <f>IF(DH7="",NA(),DH7)</f>
        <v>40.78</v>
      </c>
      <c r="DI6" s="36">
        <f t="shared" ref="DI6:DQ6" si="12">IF(DI7="",NA(),DI7)</f>
        <v>42.37</v>
      </c>
      <c r="DJ6" s="36">
        <f t="shared" si="12"/>
        <v>43.98</v>
      </c>
      <c r="DK6" s="36">
        <f t="shared" si="12"/>
        <v>45.42</v>
      </c>
      <c r="DL6" s="36">
        <f t="shared" si="12"/>
        <v>46.69</v>
      </c>
      <c r="DM6" s="36">
        <f t="shared" si="12"/>
        <v>40.21</v>
      </c>
      <c r="DN6" s="36">
        <f t="shared" si="12"/>
        <v>41.12</v>
      </c>
      <c r="DO6" s="36">
        <f t="shared" si="12"/>
        <v>44.91</v>
      </c>
      <c r="DP6" s="36">
        <f t="shared" si="12"/>
        <v>45.89</v>
      </c>
      <c r="DQ6" s="36">
        <f t="shared" si="12"/>
        <v>46.58</v>
      </c>
      <c r="DR6" s="35" t="str">
        <f>IF(DR7="","",IF(DR7="-","【-】","【"&amp;SUBSTITUTE(TEXT(DR7,"#,##0.00"),"-","△")&amp;"】"))</f>
        <v>【47.91】</v>
      </c>
      <c r="DS6" s="36">
        <f>IF(DS7="",NA(),DS7)</f>
        <v>3.57</v>
      </c>
      <c r="DT6" s="36">
        <f t="shared" ref="DT6:EB6" si="13">IF(DT7="",NA(),DT7)</f>
        <v>4.0999999999999996</v>
      </c>
      <c r="DU6" s="36">
        <f t="shared" si="13"/>
        <v>4.7699999999999996</v>
      </c>
      <c r="DV6" s="36">
        <f t="shared" si="13"/>
        <v>5.29</v>
      </c>
      <c r="DW6" s="36">
        <f t="shared" si="13"/>
        <v>6.35</v>
      </c>
      <c r="DX6" s="36">
        <f t="shared" si="13"/>
        <v>10.19</v>
      </c>
      <c r="DY6" s="36">
        <f t="shared" si="13"/>
        <v>10.9</v>
      </c>
      <c r="DZ6" s="36">
        <f t="shared" si="13"/>
        <v>12.03</v>
      </c>
      <c r="EA6" s="36">
        <f t="shared" si="13"/>
        <v>13.14</v>
      </c>
      <c r="EB6" s="36">
        <f t="shared" si="13"/>
        <v>14.45</v>
      </c>
      <c r="EC6" s="35" t="str">
        <f>IF(EC7="","",IF(EC7="-","【-】","【"&amp;SUBSTITUTE(TEXT(EC7,"#,##0.00"),"-","△")&amp;"】"))</f>
        <v>【15.00】</v>
      </c>
      <c r="ED6" s="36">
        <f>IF(ED7="",NA(),ED7)</f>
        <v>1.55</v>
      </c>
      <c r="EE6" s="36">
        <f t="shared" ref="EE6:EM6" si="14">IF(EE7="",NA(),EE7)</f>
        <v>0.81</v>
      </c>
      <c r="EF6" s="36">
        <f t="shared" si="14"/>
        <v>0.84</v>
      </c>
      <c r="EG6" s="36">
        <f t="shared" si="14"/>
        <v>0.76</v>
      </c>
      <c r="EH6" s="36">
        <f t="shared" si="14"/>
        <v>0.96</v>
      </c>
      <c r="EI6" s="36">
        <f t="shared" si="14"/>
        <v>0.88</v>
      </c>
      <c r="EJ6" s="36">
        <f t="shared" si="14"/>
        <v>0.85</v>
      </c>
      <c r="EK6" s="36">
        <f t="shared" si="14"/>
        <v>0.75</v>
      </c>
      <c r="EL6" s="36">
        <f t="shared" si="14"/>
        <v>0.95</v>
      </c>
      <c r="EM6" s="36">
        <f t="shared" si="14"/>
        <v>0.74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122165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91.49</v>
      </c>
      <c r="P7" s="39">
        <v>63.91</v>
      </c>
      <c r="Q7" s="39">
        <v>2062</v>
      </c>
      <c r="R7" s="39">
        <v>171861</v>
      </c>
      <c r="S7" s="39">
        <v>20.97</v>
      </c>
      <c r="T7" s="39">
        <v>8195.57</v>
      </c>
      <c r="U7" s="39">
        <v>109839</v>
      </c>
      <c r="V7" s="39">
        <v>12.04</v>
      </c>
      <c r="W7" s="39">
        <v>9122.84</v>
      </c>
      <c r="X7" s="39">
        <v>100.6</v>
      </c>
      <c r="Y7" s="39">
        <v>99.19</v>
      </c>
      <c r="Z7" s="39">
        <v>121.02</v>
      </c>
      <c r="AA7" s="39">
        <v>123.21</v>
      </c>
      <c r="AB7" s="39">
        <v>122.06</v>
      </c>
      <c r="AC7" s="39">
        <v>107.91</v>
      </c>
      <c r="AD7" s="39">
        <v>108.44</v>
      </c>
      <c r="AE7" s="39">
        <v>113.11</v>
      </c>
      <c r="AF7" s="39">
        <v>114</v>
      </c>
      <c r="AG7" s="39">
        <v>114</v>
      </c>
      <c r="AH7" s="39">
        <v>114.35</v>
      </c>
      <c r="AI7" s="39">
        <v>0</v>
      </c>
      <c r="AJ7" s="39">
        <v>0.77</v>
      </c>
      <c r="AK7" s="39">
        <v>0</v>
      </c>
      <c r="AL7" s="39">
        <v>0</v>
      </c>
      <c r="AM7" s="39">
        <v>0</v>
      </c>
      <c r="AN7" s="39">
        <v>0.57999999999999996</v>
      </c>
      <c r="AO7" s="39">
        <v>0.81</v>
      </c>
      <c r="AP7" s="39">
        <v>0</v>
      </c>
      <c r="AQ7" s="39">
        <v>0.03</v>
      </c>
      <c r="AR7" s="39">
        <v>0.23</v>
      </c>
      <c r="AS7" s="39">
        <v>0.79</v>
      </c>
      <c r="AT7" s="39">
        <v>1320.66</v>
      </c>
      <c r="AU7" s="39">
        <v>1116.3</v>
      </c>
      <c r="AV7" s="39">
        <v>861.58</v>
      </c>
      <c r="AW7" s="39">
        <v>1062.99</v>
      </c>
      <c r="AX7" s="39">
        <v>811.39</v>
      </c>
      <c r="AY7" s="39">
        <v>633.30999999999995</v>
      </c>
      <c r="AZ7" s="39">
        <v>648.09</v>
      </c>
      <c r="BA7" s="39">
        <v>344.19</v>
      </c>
      <c r="BB7" s="39">
        <v>352.05</v>
      </c>
      <c r="BC7" s="39">
        <v>349.04</v>
      </c>
      <c r="BD7" s="39">
        <v>262.87</v>
      </c>
      <c r="BE7" s="39">
        <v>56.58</v>
      </c>
      <c r="BF7" s="39">
        <v>53.1</v>
      </c>
      <c r="BG7" s="39">
        <v>49.27</v>
      </c>
      <c r="BH7" s="39">
        <v>44.74</v>
      </c>
      <c r="BI7" s="39">
        <v>63</v>
      </c>
      <c r="BJ7" s="39">
        <v>257.41000000000003</v>
      </c>
      <c r="BK7" s="39">
        <v>253.86</v>
      </c>
      <c r="BL7" s="39">
        <v>252.09</v>
      </c>
      <c r="BM7" s="39">
        <v>250.76</v>
      </c>
      <c r="BN7" s="39">
        <v>254.54</v>
      </c>
      <c r="BO7" s="39">
        <v>270.87</v>
      </c>
      <c r="BP7" s="39">
        <v>98.52</v>
      </c>
      <c r="BQ7" s="39">
        <v>97.22</v>
      </c>
      <c r="BR7" s="39">
        <v>123.56</v>
      </c>
      <c r="BS7" s="39">
        <v>124.62</v>
      </c>
      <c r="BT7" s="39">
        <v>124.99</v>
      </c>
      <c r="BU7" s="39">
        <v>100.16</v>
      </c>
      <c r="BV7" s="39">
        <v>100.07</v>
      </c>
      <c r="BW7" s="39">
        <v>106.22</v>
      </c>
      <c r="BX7" s="39">
        <v>106.69</v>
      </c>
      <c r="BY7" s="39">
        <v>106.52</v>
      </c>
      <c r="BZ7" s="39">
        <v>105.59</v>
      </c>
      <c r="CA7" s="39">
        <v>154.35</v>
      </c>
      <c r="CB7" s="39">
        <v>155.33000000000001</v>
      </c>
      <c r="CC7" s="39">
        <v>122.05</v>
      </c>
      <c r="CD7" s="39">
        <v>120.64</v>
      </c>
      <c r="CE7" s="39">
        <v>120.23</v>
      </c>
      <c r="CF7" s="39">
        <v>166.17</v>
      </c>
      <c r="CG7" s="39">
        <v>164.93</v>
      </c>
      <c r="CH7" s="39">
        <v>155.22999999999999</v>
      </c>
      <c r="CI7" s="39">
        <v>154.91999999999999</v>
      </c>
      <c r="CJ7" s="39">
        <v>155.80000000000001</v>
      </c>
      <c r="CK7" s="39">
        <v>163.27000000000001</v>
      </c>
      <c r="CL7" s="39">
        <v>71.2</v>
      </c>
      <c r="CM7" s="39">
        <v>70.02</v>
      </c>
      <c r="CN7" s="39">
        <v>68.8</v>
      </c>
      <c r="CO7" s="39">
        <v>68.11</v>
      </c>
      <c r="CP7" s="39">
        <v>67.86</v>
      </c>
      <c r="CQ7" s="39">
        <v>62.5</v>
      </c>
      <c r="CR7" s="39">
        <v>62.45</v>
      </c>
      <c r="CS7" s="39">
        <v>62.12</v>
      </c>
      <c r="CT7" s="39">
        <v>62.26</v>
      </c>
      <c r="CU7" s="39">
        <v>62.1</v>
      </c>
      <c r="CV7" s="39">
        <v>59.94</v>
      </c>
      <c r="CW7" s="39">
        <v>95.29</v>
      </c>
      <c r="CX7" s="39">
        <v>95.67</v>
      </c>
      <c r="CY7" s="39">
        <v>95.82</v>
      </c>
      <c r="CZ7" s="39">
        <v>96.17</v>
      </c>
      <c r="DA7" s="39">
        <v>96.71</v>
      </c>
      <c r="DB7" s="39">
        <v>89.62</v>
      </c>
      <c r="DC7" s="39">
        <v>89.76</v>
      </c>
      <c r="DD7" s="39">
        <v>89.45</v>
      </c>
      <c r="DE7" s="39">
        <v>89.5</v>
      </c>
      <c r="DF7" s="39">
        <v>89.52</v>
      </c>
      <c r="DG7" s="39">
        <v>90.22</v>
      </c>
      <c r="DH7" s="39">
        <v>40.78</v>
      </c>
      <c r="DI7" s="39">
        <v>42.37</v>
      </c>
      <c r="DJ7" s="39">
        <v>43.98</v>
      </c>
      <c r="DK7" s="39">
        <v>45.42</v>
      </c>
      <c r="DL7" s="39">
        <v>46.69</v>
      </c>
      <c r="DM7" s="39">
        <v>40.21</v>
      </c>
      <c r="DN7" s="39">
        <v>41.12</v>
      </c>
      <c r="DO7" s="39">
        <v>44.91</v>
      </c>
      <c r="DP7" s="39">
        <v>45.89</v>
      </c>
      <c r="DQ7" s="39">
        <v>46.58</v>
      </c>
      <c r="DR7" s="39">
        <v>47.91</v>
      </c>
      <c r="DS7" s="39">
        <v>3.57</v>
      </c>
      <c r="DT7" s="39">
        <v>4.0999999999999996</v>
      </c>
      <c r="DU7" s="39">
        <v>4.7699999999999996</v>
      </c>
      <c r="DV7" s="39">
        <v>5.29</v>
      </c>
      <c r="DW7" s="39">
        <v>6.35</v>
      </c>
      <c r="DX7" s="39">
        <v>10.19</v>
      </c>
      <c r="DY7" s="39">
        <v>10.9</v>
      </c>
      <c r="DZ7" s="39">
        <v>12.03</v>
      </c>
      <c r="EA7" s="39">
        <v>13.14</v>
      </c>
      <c r="EB7" s="39">
        <v>14.45</v>
      </c>
      <c r="EC7" s="39">
        <v>15</v>
      </c>
      <c r="ED7" s="39">
        <v>1.55</v>
      </c>
      <c r="EE7" s="39">
        <v>0.81</v>
      </c>
      <c r="EF7" s="39">
        <v>0.84</v>
      </c>
      <c r="EG7" s="39">
        <v>0.76</v>
      </c>
      <c r="EH7" s="39">
        <v>0.96</v>
      </c>
      <c r="EI7" s="39">
        <v>0.88</v>
      </c>
      <c r="EJ7" s="39">
        <v>0.85</v>
      </c>
      <c r="EK7" s="39">
        <v>0.75</v>
      </c>
      <c r="EL7" s="39">
        <v>0.95</v>
      </c>
      <c r="EM7" s="39">
        <v>0.74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2018-02-22T01:54:11Z</cp:lastPrinted>
  <dcterms:created xsi:type="dcterms:W3CDTF">2017-12-25T01:25:40Z</dcterms:created>
  <dcterms:modified xsi:type="dcterms:W3CDTF">2018-02-22T01:54:17Z</dcterms:modified>
</cp:coreProperties>
</file>