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<sst xmlns="http://schemas.openxmlformats.org/spreadsheetml/2006/main" count="232" uniqueCount="120">
  <si>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</si>
  <si>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</si>
  <si>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</si>
  <si>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</si>
  <si>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</si>
  <si>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</si>
  <si>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</si>
  <si>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</si>
  <si>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</si>
  <si>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</si>
  <si>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</si>
  <si>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</si>
  <si>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</si>
  <si>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</si>
  <si>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</si>
  <si>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</si>
  <si>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</si>
  <si>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</si>
  <si>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</si>
  <si>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</si>
  <si>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</si>
  <si>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</si>
  <si>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</si>
  <si>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</si>
  <si>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</si>
  <si>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</si>
  <si>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</si>
  <si>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</si>
  <si>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</si>
  <si>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</si>
  <si>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</si>
  <si>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</si>
  <si>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</si>
  <si>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</si>
  <si>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</si>
  <si>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</si>
  <si>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</si>
  <si>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</si>
  <si>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</si>
  <si>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</si>
  <si>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</si>
  <si>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</si>
  <si>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</si>
  <si>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</si>
  <si>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</si>
  <si>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</si>
  <si>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</si>
  <si>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</si>
  <si>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</si>
  <si>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</si>
  <si>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</si>
  <si>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</si>
  <si>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</si>
  <si>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</si>
  <si>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</si>
  <si>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</si>
  <si>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</si>
  <si>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</si>
  <si>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</si>
  <si>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</si>
  <si>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</si>
  <si>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</si>
  <si>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</si>
  <si>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</si>
  <si>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</si>
  <si>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</si>
  <si>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</si>
  <si>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</si>
  <si>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</si>
  <si>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</si>
  <si>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</si>
  <si>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</si>
  <si>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</si>
  <si>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</si>
  <si>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</si>
  <si>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</si>
  <si>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</si>
  <si>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</si>
  <si>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</si>
  <si>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</si>
  <si>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</si>
  <si>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</si>
  <si>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</si>
  <si>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</si>
  <si>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</si>
  <si>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</si>
  <si>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</si>
  <si>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</si>
  <si>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</si>
  <si>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</si>
  <si>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</si>
  <si>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</si>
  <si>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</si>
  <si>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</si>
  <si>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</si>
  <si>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</si>
  <si>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</si>
  <si>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</si>
  <si>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</si>
  <si>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</si>
  <si>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</si>
  <si>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</si>
  <si>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</si>
  <si>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</si>
  <si>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</si>
  <si>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旭市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</si>
  <si>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</si>
  <si>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</si>
  <si>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</si>
  <si>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</si>
  <si>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</si>
  <si>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</si>
  <si>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</si>
  <si>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</si>
  <si>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</si>
  <si>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</si>
  <si>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</si>
  <si>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旭市の水道事業は合併前の旧１市３町すべてで昭和５６年から開始していて、配水管の耐用年数（４０年）を経過している管はありません。
　現在、実施している配水管の更新工事は、道路工事に伴う配水管の布設替や漏水に伴う修繕工事がほとんどとなっていて、管路更新率は類似団体、全国平均よりも低い状況です。</t>
    <rPh sb="1" eb="3">
      <t>アサヒシ</t>
    </rPh>
    <rPh sb="4" eb="6">
      <t>スイドウ</t>
    </rPh>
    <rPh sb="6" eb="8">
      <t>ジギョウ</t>
    </rPh>
    <rPh sb="9" eb="11">
      <t>ガッペイ</t>
    </rPh>
    <rPh sb="11" eb="12">
      <t>マエ</t>
    </rPh>
    <rPh sb="13" eb="14">
      <t>キュウ</t>
    </rPh>
    <rPh sb="15" eb="16">
      <t>シ</t>
    </rPh>
    <rPh sb="17" eb="18">
      <t>マチ</t>
    </rPh>
    <rPh sb="22" eb="24">
      <t>ショウワ</t>
    </rPh>
    <rPh sb="26" eb="27">
      <t>ネン</t>
    </rPh>
    <rPh sb="29" eb="31">
      <t>カイシ</t>
    </rPh>
    <rPh sb="36" eb="38">
      <t>ハイスイ</t>
    </rPh>
    <rPh sb="38" eb="39">
      <t>カン</t>
    </rPh>
    <rPh sb="40" eb="42">
      <t>タイヨウ</t>
    </rPh>
    <rPh sb="42" eb="44">
      <t>ネンスウ</t>
    </rPh>
    <rPh sb="47" eb="48">
      <t>ネン</t>
    </rPh>
    <rPh sb="50" eb="52">
      <t>ケイカ</t>
    </rPh>
    <rPh sb="56" eb="57">
      <t>カン</t>
    </rPh>
    <rPh sb="66" eb="68">
      <t>ゲンザイ</t>
    </rPh>
    <rPh sb="69" eb="71">
      <t>ジッシ</t>
    </rPh>
    <rPh sb="75" eb="77">
      <t>ハイスイ</t>
    </rPh>
    <rPh sb="77" eb="78">
      <t>カン</t>
    </rPh>
    <rPh sb="79" eb="81">
      <t>コウシン</t>
    </rPh>
    <rPh sb="81" eb="83">
      <t>コウジ</t>
    </rPh>
    <rPh sb="85" eb="87">
      <t>ドウロ</t>
    </rPh>
    <rPh sb="87" eb="89">
      <t>コウジ</t>
    </rPh>
    <rPh sb="90" eb="91">
      <t>トモナ</t>
    </rPh>
    <rPh sb="92" eb="94">
      <t>ハイスイ</t>
    </rPh>
    <rPh sb="94" eb="95">
      <t>カン</t>
    </rPh>
    <rPh sb="96" eb="98">
      <t>フセツ</t>
    </rPh>
    <rPh sb="98" eb="99">
      <t>カ</t>
    </rPh>
    <rPh sb="100" eb="102">
      <t>ロウスイ</t>
    </rPh>
    <rPh sb="103" eb="104">
      <t>トモナ</t>
    </rPh>
    <rPh sb="105" eb="107">
      <t>シュウゼン</t>
    </rPh>
    <rPh sb="107" eb="109">
      <t>コウジ</t>
    </rPh>
    <rPh sb="121" eb="123">
      <t>カンロ</t>
    </rPh>
    <rPh sb="123" eb="125">
      <t>コウシン</t>
    </rPh>
    <rPh sb="125" eb="126">
      <t>リツ</t>
    </rPh>
    <rPh sb="127" eb="129">
      <t>ルイジ</t>
    </rPh>
    <rPh sb="129" eb="131">
      <t>ダンタイ</t>
    </rPh>
    <rPh sb="132" eb="134">
      <t>ゼンコク</t>
    </rPh>
    <rPh sb="134" eb="136">
      <t>ヘイキン</t>
    </rPh>
    <rPh sb="139" eb="140">
      <t>ヒク</t>
    </rPh>
    <rPh sb="141" eb="143">
      <t>ジョウキョウ</t>
    </rPh>
    <phoneticPr fontId="4"/>
  </si>
  <si>
    <t>　経営状態については、良好な状態を維持していますが、給水原価の高さや施設利用率の低さなどが課題となっています。そのため、水道の加入促進を図りながら普及率を高めて行き、給水収益の増加などに取り組んでいます。
　現在、災害に対する取り組みとしまして、海上配水池の増池・耐震化工事を進めているところですが、数年後には、耐用年数を経過する配水管が出始めるため、管の更新を進めて行く予定です。</t>
    <rPh sb="1" eb="3">
      <t>ケイエイ</t>
    </rPh>
    <rPh sb="3" eb="5">
      <t>ジョウタイ</t>
    </rPh>
    <rPh sb="11" eb="13">
      <t>リョウコウ</t>
    </rPh>
    <rPh sb="14" eb="16">
      <t>ジョウタイ</t>
    </rPh>
    <rPh sb="17" eb="19">
      <t>イジ</t>
    </rPh>
    <rPh sb="26" eb="28">
      <t>キュウスイ</t>
    </rPh>
    <rPh sb="28" eb="30">
      <t>ゲンカ</t>
    </rPh>
    <rPh sb="31" eb="32">
      <t>タカ</t>
    </rPh>
    <rPh sb="34" eb="36">
      <t>シセツ</t>
    </rPh>
    <rPh sb="36" eb="38">
      <t>リヨウ</t>
    </rPh>
    <rPh sb="38" eb="39">
      <t>リツ</t>
    </rPh>
    <rPh sb="40" eb="41">
      <t>ヒク</t>
    </rPh>
    <rPh sb="45" eb="47">
      <t>カダイ</t>
    </rPh>
    <rPh sb="60" eb="62">
      <t>スイドウ</t>
    </rPh>
    <rPh sb="63" eb="65">
      <t>カニュウ</t>
    </rPh>
    <rPh sb="65" eb="67">
      <t>ソクシン</t>
    </rPh>
    <rPh sb="68" eb="69">
      <t>ハカ</t>
    </rPh>
    <rPh sb="73" eb="75">
      <t>フキュウ</t>
    </rPh>
    <rPh sb="75" eb="76">
      <t>リツ</t>
    </rPh>
    <rPh sb="77" eb="78">
      <t>タカ</t>
    </rPh>
    <rPh sb="80" eb="81">
      <t>イ</t>
    </rPh>
    <rPh sb="83" eb="85">
      <t>キュウスイ</t>
    </rPh>
    <rPh sb="85" eb="87">
      <t>シュウエキ</t>
    </rPh>
    <rPh sb="88" eb="90">
      <t>ゾウカ</t>
    </rPh>
    <rPh sb="104" eb="106">
      <t>ゲンザイ</t>
    </rPh>
    <rPh sb="107" eb="109">
      <t>サイガイ</t>
    </rPh>
    <rPh sb="110" eb="111">
      <t>タイ</t>
    </rPh>
    <rPh sb="113" eb="114">
      <t>ト</t>
    </rPh>
    <rPh sb="115" eb="116">
      <t>ク</t>
    </rPh>
    <rPh sb="123" eb="125">
      <t>ウナカミ</t>
    </rPh>
    <rPh sb="125" eb="127">
      <t>ハイスイ</t>
    </rPh>
    <rPh sb="127" eb="128">
      <t>イケ</t>
    </rPh>
    <rPh sb="129" eb="130">
      <t>ゾウ</t>
    </rPh>
    <rPh sb="130" eb="131">
      <t>イケ</t>
    </rPh>
    <rPh sb="132" eb="134">
      <t>タイシン</t>
    </rPh>
    <rPh sb="134" eb="135">
      <t>カ</t>
    </rPh>
    <rPh sb="135" eb="137">
      <t>コウジ</t>
    </rPh>
    <rPh sb="138" eb="139">
      <t>スス</t>
    </rPh>
    <rPh sb="150" eb="153">
      <t>スウネンゴ</t>
    </rPh>
    <rPh sb="156" eb="158">
      <t>タイヨウ</t>
    </rPh>
    <rPh sb="158" eb="160">
      <t>ネンスウ</t>
    </rPh>
    <rPh sb="161" eb="163">
      <t>ケイカ</t>
    </rPh>
    <rPh sb="165" eb="167">
      <t>ハイスイ</t>
    </rPh>
    <rPh sb="167" eb="168">
      <t>カン</t>
    </rPh>
    <rPh sb="169" eb="171">
      <t>デハジ</t>
    </rPh>
    <rPh sb="176" eb="177">
      <t>カン</t>
    </rPh>
    <rPh sb="178" eb="180">
      <t>コウシン</t>
    </rPh>
    <rPh sb="181" eb="182">
      <t>スス</t>
    </rPh>
    <rPh sb="184" eb="185">
      <t>イ</t>
    </rPh>
    <rPh sb="186" eb="188">
      <t>ヨテイ</t>
    </rPh>
    <phoneticPr fontId="4"/>
  </si>
  <si>
    <t>　旭市の経営状態は、経常収支比率・流動比率・企業債残高対給水収益比率において、類似団体、全国平均と同等若しくは高い水準で推移しており、累積欠損金も無く良好な経営を維持しています。
　ただ、流動比率については、前年度よりも大きく減少しましたが、主に、配水場の増池工事の支払いが翌年度となった関係で、流動負債の未払金が多くなったことによるものです。
　また、料金回収率・有収率は、類似団体、全国平均よりも良い値となっていますが、給水原価は平均よりも高く、施設利用率は平均よりも若干低くなっています。
　給水原価が高い主な理由としまして、経常費用に占める割合で最も大きい受水費（東総広域水道企業団からの水道用水の購入費用）の高さが影響しています。</t>
    <rPh sb="1" eb="3">
      <t>アサヒシ</t>
    </rPh>
    <rPh sb="4" eb="6">
      <t>ケイエイ</t>
    </rPh>
    <rPh sb="6" eb="8">
      <t>ジョウタイ</t>
    </rPh>
    <rPh sb="10" eb="12">
      <t>ケイジョウ</t>
    </rPh>
    <rPh sb="12" eb="14">
      <t>シュウシ</t>
    </rPh>
    <rPh sb="14" eb="16">
      <t>ヒリツ</t>
    </rPh>
    <rPh sb="17" eb="19">
      <t>リュウドウ</t>
    </rPh>
    <rPh sb="19" eb="21">
      <t>ヒリツ</t>
    </rPh>
    <rPh sb="22" eb="24">
      <t>キギョウ</t>
    </rPh>
    <rPh sb="24" eb="25">
      <t>サイ</t>
    </rPh>
    <rPh sb="25" eb="27">
      <t>ザンダカ</t>
    </rPh>
    <rPh sb="27" eb="28">
      <t>タイ</t>
    </rPh>
    <rPh sb="28" eb="30">
      <t>キュウスイ</t>
    </rPh>
    <rPh sb="30" eb="32">
      <t>シュウエキ</t>
    </rPh>
    <rPh sb="32" eb="34">
      <t>ヒリツ</t>
    </rPh>
    <rPh sb="39" eb="41">
      <t>ルイジ</t>
    </rPh>
    <rPh sb="41" eb="43">
      <t>ダンタイ</t>
    </rPh>
    <rPh sb="44" eb="46">
      <t>ゼンコク</t>
    </rPh>
    <rPh sb="46" eb="48">
      <t>ヘイキン</t>
    </rPh>
    <rPh sb="49" eb="51">
      <t>ドウトウ</t>
    </rPh>
    <rPh sb="51" eb="52">
      <t>モ</t>
    </rPh>
    <rPh sb="55" eb="56">
      <t>タカ</t>
    </rPh>
    <rPh sb="57" eb="59">
      <t>スイジュン</t>
    </rPh>
    <rPh sb="60" eb="62">
      <t>スイイ</t>
    </rPh>
    <rPh sb="67" eb="69">
      <t>ルイセキ</t>
    </rPh>
    <rPh sb="69" eb="72">
      <t>ケッソンキン</t>
    </rPh>
    <rPh sb="73" eb="74">
      <t>ナ</t>
    </rPh>
    <rPh sb="75" eb="77">
      <t>リョウコウ</t>
    </rPh>
    <rPh sb="78" eb="80">
      <t>ケイエイ</t>
    </rPh>
    <rPh sb="81" eb="83">
      <t>イジ</t>
    </rPh>
    <rPh sb="94" eb="96">
      <t>リュウドウ</t>
    </rPh>
    <rPh sb="96" eb="98">
      <t>ヒリツ</t>
    </rPh>
    <rPh sb="104" eb="107">
      <t>ゼンネンド</t>
    </rPh>
    <rPh sb="110" eb="111">
      <t>オオ</t>
    </rPh>
    <rPh sb="113" eb="115">
      <t>ゲンショウ</t>
    </rPh>
    <rPh sb="121" eb="122">
      <t>オモ</t>
    </rPh>
    <rPh sb="124" eb="126">
      <t>ハイスイ</t>
    </rPh>
    <rPh sb="126" eb="127">
      <t>ジョウ</t>
    </rPh>
    <rPh sb="128" eb="129">
      <t>ゾウ</t>
    </rPh>
    <rPh sb="129" eb="130">
      <t>イケ</t>
    </rPh>
    <rPh sb="130" eb="132">
      <t>コウジ</t>
    </rPh>
    <rPh sb="133" eb="135">
      <t>シハラ</t>
    </rPh>
    <rPh sb="137" eb="140">
      <t>ヨクネンド</t>
    </rPh>
    <rPh sb="144" eb="146">
      <t>カンケイ</t>
    </rPh>
    <rPh sb="148" eb="150">
      <t>リュウドウ</t>
    </rPh>
    <rPh sb="150" eb="152">
      <t>フサイ</t>
    </rPh>
    <rPh sb="153" eb="154">
      <t>ミ</t>
    </rPh>
    <rPh sb="154" eb="155">
      <t>バラ</t>
    </rPh>
    <rPh sb="155" eb="156">
      <t>キン</t>
    </rPh>
    <rPh sb="157" eb="158">
      <t>オオ</t>
    </rPh>
    <rPh sb="177" eb="179">
      <t>リョウキン</t>
    </rPh>
    <rPh sb="179" eb="181">
      <t>カイシュウ</t>
    </rPh>
    <rPh sb="181" eb="182">
      <t>リツ</t>
    </rPh>
    <rPh sb="183" eb="184">
      <t>ユウ</t>
    </rPh>
    <rPh sb="236" eb="238">
      <t>ジャッカン</t>
    </rPh>
    <rPh sb="249" eb="251">
      <t>キュウスイ</t>
    </rPh>
    <rPh sb="251" eb="253">
      <t>ゲンカ</t>
    </rPh>
    <rPh sb="254" eb="255">
      <t>タカ</t>
    </rPh>
    <rPh sb="256" eb="257">
      <t>オモ</t>
    </rPh>
    <rPh sb="258" eb="260">
      <t>リユウ</t>
    </rPh>
    <rPh sb="266" eb="268">
      <t>ケイジョウ</t>
    </rPh>
    <rPh sb="268" eb="270">
      <t>ヒヨウ</t>
    </rPh>
    <rPh sb="271" eb="272">
      <t>シ</t>
    </rPh>
    <rPh sb="274" eb="276">
      <t>ワリアイ</t>
    </rPh>
    <rPh sb="277" eb="278">
      <t>モット</t>
    </rPh>
    <rPh sb="279" eb="280">
      <t>オオ</t>
    </rPh>
    <rPh sb="282" eb="283">
      <t>ウ</t>
    </rPh>
    <rPh sb="283" eb="284">
      <t>スイ</t>
    </rPh>
    <rPh sb="284" eb="285">
      <t>ヒ</t>
    </rPh>
    <rPh sb="286" eb="287">
      <t>ヒガシ</t>
    </rPh>
    <rPh sb="287" eb="288">
      <t>ソウ</t>
    </rPh>
    <rPh sb="288" eb="290">
      <t>コウイキ</t>
    </rPh>
    <rPh sb="290" eb="292">
      <t>スイドウ</t>
    </rPh>
    <rPh sb="292" eb="294">
      <t>キギョウ</t>
    </rPh>
    <rPh sb="294" eb="295">
      <t>ダン</t>
    </rPh>
    <rPh sb="298" eb="300">
      <t>スイドウ</t>
    </rPh>
    <rPh sb="300" eb="302">
      <t>ヨウスイ</t>
    </rPh>
    <rPh sb="303" eb="305">
      <t>コウニュウ</t>
    </rPh>
    <rPh sb="305" eb="307">
      <t>ヒヨウ</t>
    </rPh>
    <rPh sb="309" eb="310">
      <t>タカ</t>
    </rPh>
    <rPh sb="312" eb="314">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</si>
</sst>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0.25</c:v>
                </c:pt>
                <c:pt idx="1">
                  <c:v>0.6</c:v>
                </c:pt>
                <c:pt idx="2">
                  <c:v>0.28000000000000003</c:v>
                </c:pt>
                <c:pt idx="3">
                  <c:v>7.0000000000000007E-2</c:v>
                </c:pt>
                <c:pt idx="4">
                  <c:v>0.02</c:v>
                </c:pt>
              </c:numCache>
            </c:numRef>
          </c:val>
          <c:extLst>
            <c:ext xmlns:c16="http://schemas.microsoft.com/office/drawing/2014/chart" uri="{C3380CC4-5D6E-409C-BE32-E72D297353CC}">
              <c16:uniqueId val="{00000000-454F-4C82-A6FA-771FC983D4AA}"/>
            </c:ext>
          </c:extLst>
        </c:ser>
        <c:dLbls>
          <c:showLegendKey val="0"/>
          <c:showVal val="0"/>
          <c:showCatName val="0"/>
          <c:showSerName val="0"/>
          <c:showPercent val="0"/>
          <c:showBubbleSize val="0"/>
        </c:dLbls>
        <c:gapWidth val="150"/>
        <c:axId val="100723712"/>
        <c:axId val="705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454F-4C82-A6FA-771FC983D4AA}"/>
            </c:ext>
          </c:extLst>
        </c:ser>
        <c:dLbls>
          <c:showLegendKey val="0"/>
          <c:showVal val="0"/>
          <c:showCatName val="0"/>
          <c:showSerName val="0"/>
          <c:showPercent val="0"/>
          <c:showBubbleSize val="0"/>
        </c:dLbls>
        <c:marker val="1"/>
        <c:smooth val="0"/>
        <c:axId val="100723712"/>
        <c:axId val="70574080"/>
      </c:lineChart>
      <c:dateAx>
        <c:axId val="100723712"/>
        <c:scaling>
          <c:orientation val="minMax"/>
        </c:scaling>
        <c:delete val="1"/>
        <c:axPos val="b"/>
        <c:numFmt formatCode="ge" sourceLinked="1"/>
        <c:majorTickMark val="none"/>
        <c:minorTickMark val="none"/>
        <c:tickLblPos val="none"/>
        <c:crossAx val="70574080"/>
        <c:crosses val="autoZero"/>
        <c:auto val="1"/>
        <c:lblOffset val="100"/>
        <c:baseTimeUnit val="years"/>
      </c:dateAx>
      <c:valAx>
        <c:axId val="705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c:v>
                </c:pt>
                <c:pt idx="1">
                  <c:v>59.03</c:v>
                </c:pt>
                <c:pt idx="2">
                  <c:v>58.72</c:v>
                </c:pt>
                <c:pt idx="3">
                  <c:v>58.29</c:v>
                </c:pt>
                <c:pt idx="4">
                  <c:v>58.99</c:v>
                </c:pt>
              </c:numCache>
            </c:numRef>
          </c:val>
          <c:extLst>
            <c:ext xmlns:c16="http://schemas.microsoft.com/office/drawing/2014/chart" uri="{C3380CC4-5D6E-409C-BE32-E72D297353CC}">
              <c16:uniqueId val="{00000000-117F-497D-9D5E-3CE2C09A6A09}"/>
            </c:ext>
          </c:extLst>
        </c:ser>
        <c:dLbls>
          <c:showLegendKey val="0"/>
          <c:showVal val="0"/>
          <c:showCatName val="0"/>
          <c:showSerName val="0"/>
          <c:showPercent val="0"/>
          <c:showBubbleSize val="0"/>
        </c:dLbls>
        <c:gapWidth val="150"/>
        <c:axId val="121005056"/>
        <c:axId val="1202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117F-497D-9D5E-3CE2C09A6A09}"/>
            </c:ext>
          </c:extLst>
        </c:ser>
        <c:dLbls>
          <c:showLegendKey val="0"/>
          <c:showVal val="0"/>
          <c:showCatName val="0"/>
          <c:showSerName val="0"/>
          <c:showPercent val="0"/>
          <c:showBubbleSize val="0"/>
        </c:dLbls>
        <c:marker val="1"/>
        <c:smooth val="0"/>
        <c:axId val="121005056"/>
        <c:axId val="120233280"/>
      </c:lineChart>
      <c:dateAx>
        <c:axId val="121005056"/>
        <c:scaling>
          <c:orientation val="minMax"/>
        </c:scaling>
        <c:delete val="1"/>
        <c:axPos val="b"/>
        <c:numFmt formatCode="ge" sourceLinked="1"/>
        <c:majorTickMark val="none"/>
        <c:minorTickMark val="none"/>
        <c:tickLblPos val="none"/>
        <c:crossAx val="120233280"/>
        <c:crosses val="autoZero"/>
        <c:auto val="1"/>
        <c:lblOffset val="100"/>
        <c:baseTimeUnit val="years"/>
      </c:dateAx>
      <c:valAx>
        <c:axId val="1202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95.98</c:v>
                </c:pt>
                <c:pt idx="1">
                  <c:v>95.27</c:v>
                </c:pt>
                <c:pt idx="2">
                  <c:v>95.34</c:v>
                </c:pt>
                <c:pt idx="3">
                  <c:v>96.65</c:v>
                </c:pt>
                <c:pt idx="4">
                  <c:v>96.51</c:v>
                </c:pt>
              </c:numCache>
            </c:numRef>
          </c:val>
          <c:extLst>
            <c:ext xmlns:c16="http://schemas.microsoft.com/office/drawing/2014/chart" uri="{C3380CC4-5D6E-409C-BE32-E72D297353CC}">
              <c16:uniqueId val="{00000000-4711-4099-9AC1-16D0282909DA}"/>
            </c:ext>
          </c:extLst>
        </c:ser>
        <c:dLbls>
          <c:showLegendKey val="0"/>
          <c:showVal val="0"/>
          <c:showCatName val="0"/>
          <c:showSerName val="0"/>
          <c:showPercent val="0"/>
          <c:showBubbleSize val="0"/>
        </c:dLbls>
        <c:gapWidth val="150"/>
        <c:axId val="121005568"/>
        <c:axId val="1187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4711-4099-9AC1-16D0282909DA}"/>
            </c:ext>
          </c:extLst>
        </c:ser>
        <c:dLbls>
          <c:showLegendKey val="0"/>
          <c:showVal val="0"/>
          <c:showCatName val="0"/>
          <c:showSerName val="0"/>
          <c:showPercent val="0"/>
          <c:showBubbleSize val="0"/>
        </c:dLbls>
        <c:marker val="1"/>
        <c:smooth val="0"/>
        <c:axId val="121005568"/>
        <c:axId val="118736000"/>
      </c:lineChart>
      <c:dateAx>
        <c:axId val="121005568"/>
        <c:scaling>
          <c:orientation val="minMax"/>
        </c:scaling>
        <c:delete val="1"/>
        <c:axPos val="b"/>
        <c:numFmt formatCode="ge" sourceLinked="1"/>
        <c:majorTickMark val="none"/>
        <c:minorTickMark val="none"/>
        <c:tickLblPos val="none"/>
        <c:crossAx val="118736000"/>
        <c:crosses val="autoZero"/>
        <c:auto val="1"/>
        <c:lblOffset val="100"/>
        <c:baseTimeUnit val="years"/>
      </c:dateAx>
      <c:valAx>
        <c:axId val="1187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110.07</c:v>
                </c:pt>
                <c:pt idx="1">
                  <c:v>109.07</c:v>
                </c:pt>
                <c:pt idx="2">
                  <c:v>113.4</c:v>
                </c:pt>
                <c:pt idx="3">
                  <c:v>115.06</c:v>
                </c:pt>
                <c:pt idx="4">
                  <c:v>114.96</c:v>
                </c:pt>
              </c:numCache>
            </c:numRef>
          </c:val>
          <c:extLst>
            <c:ext xmlns:c16="http://schemas.microsoft.com/office/drawing/2014/chart" uri="{C3380CC4-5D6E-409C-BE32-E72D297353CC}">
              <c16:uniqueId val="{00000000-36FD-4C11-80FF-4FC9A32FCC40}"/>
            </c:ext>
          </c:extLst>
        </c:ser>
        <c:dLbls>
          <c:showLegendKey val="0"/>
          <c:showVal val="0"/>
          <c:showCatName val="0"/>
          <c:showSerName val="0"/>
          <c:showPercent val="0"/>
          <c:showBubbleSize val="0"/>
        </c:dLbls>
        <c:gapWidth val="150"/>
        <c:axId val="117384704"/>
        <c:axId val="705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36FD-4C11-80FF-4FC9A32FCC40}"/>
            </c:ext>
          </c:extLst>
        </c:ser>
        <c:dLbls>
          <c:showLegendKey val="0"/>
          <c:showVal val="0"/>
          <c:showCatName val="0"/>
          <c:showSerName val="0"/>
          <c:showPercent val="0"/>
          <c:showBubbleSize val="0"/>
        </c:dLbls>
        <c:marker val="1"/>
        <c:smooth val="0"/>
        <c:axId val="117384704"/>
        <c:axId val="70575808"/>
      </c:lineChart>
      <c:dateAx>
        <c:axId val="117384704"/>
        <c:scaling>
          <c:orientation val="minMax"/>
        </c:scaling>
        <c:delete val="1"/>
        <c:axPos val="b"/>
        <c:numFmt formatCode="ge" sourceLinked="1"/>
        <c:majorTickMark val="none"/>
        <c:minorTickMark val="none"/>
        <c:tickLblPos val="none"/>
        <c:crossAx val="70575808"/>
        <c:crosses val="autoZero"/>
        <c:auto val="1"/>
        <c:lblOffset val="100"/>
        <c:baseTimeUnit val="years"/>
      </c:dateAx>
      <c:valAx>
        <c:axId val="7057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3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58.03</c:v>
                </c:pt>
                <c:pt idx="1">
                  <c:v>59.2</c:v>
                </c:pt>
                <c:pt idx="2">
                  <c:v>60.76</c:v>
                </c:pt>
                <c:pt idx="3">
                  <c:v>62.25</c:v>
                </c:pt>
                <c:pt idx="4">
                  <c:v>62.02</c:v>
                </c:pt>
              </c:numCache>
            </c:numRef>
          </c:val>
          <c:extLst>
            <c:ext xmlns:c16="http://schemas.microsoft.com/office/drawing/2014/chart" uri="{C3380CC4-5D6E-409C-BE32-E72D297353CC}">
              <c16:uniqueId val="{00000000-47D6-4492-BFC2-2641E9716B6E}"/>
            </c:ext>
          </c:extLst>
        </c:ser>
        <c:dLbls>
          <c:showLegendKey val="0"/>
          <c:showVal val="0"/>
          <c:showCatName val="0"/>
          <c:showSerName val="0"/>
          <c:showPercent val="0"/>
          <c:showBubbleSize val="0"/>
        </c:dLbls>
        <c:gapWidth val="150"/>
        <c:axId val="117386240"/>
        <c:axId val="705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47D6-4492-BFC2-2641E9716B6E}"/>
            </c:ext>
          </c:extLst>
        </c:ser>
        <c:dLbls>
          <c:showLegendKey val="0"/>
          <c:showVal val="0"/>
          <c:showCatName val="0"/>
          <c:showSerName val="0"/>
          <c:showPercent val="0"/>
          <c:showBubbleSize val="0"/>
        </c:dLbls>
        <c:marker val="1"/>
        <c:smooth val="0"/>
        <c:axId val="117386240"/>
        <c:axId val="70577536"/>
      </c:lineChart>
      <c:dateAx>
        <c:axId val="117386240"/>
        <c:scaling>
          <c:orientation val="minMax"/>
        </c:scaling>
        <c:delete val="1"/>
        <c:axPos val="b"/>
        <c:numFmt formatCode="ge" sourceLinked="1"/>
        <c:majorTickMark val="none"/>
        <c:minorTickMark val="none"/>
        <c:tickLblPos val="none"/>
        <c:crossAx val="70577536"/>
        <c:crosses val="autoZero"/>
        <c:auto val="1"/>
        <c:lblOffset val="100"/>
        <c:baseTimeUnit val="years"/>
      </c:dateAx>
      <c:valAx>
        <c:axId val="705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8F-476A-8955-1467CA393A9E}"/>
            </c:ext>
          </c:extLst>
        </c:ser>
        <c:dLbls>
          <c:showLegendKey val="0"/>
          <c:showVal val="0"/>
          <c:showCatName val="0"/>
          <c:showSerName val="0"/>
          <c:showPercent val="0"/>
          <c:showBubbleSize val="0"/>
        </c:dLbls>
        <c:gapWidth val="150"/>
        <c:axId val="117386752"/>
        <c:axId val="705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6A8F-476A-8955-1467CA393A9E}"/>
            </c:ext>
          </c:extLst>
        </c:ser>
        <c:dLbls>
          <c:showLegendKey val="0"/>
          <c:showVal val="0"/>
          <c:showCatName val="0"/>
          <c:showSerName val="0"/>
          <c:showPercent val="0"/>
          <c:showBubbleSize val="0"/>
        </c:dLbls>
        <c:marker val="1"/>
        <c:smooth val="0"/>
        <c:axId val="117386752"/>
        <c:axId val="70579264"/>
      </c:lineChart>
      <c:dateAx>
        <c:axId val="117386752"/>
        <c:scaling>
          <c:orientation val="minMax"/>
        </c:scaling>
        <c:delete val="1"/>
        <c:axPos val="b"/>
        <c:numFmt formatCode="ge" sourceLinked="1"/>
        <c:majorTickMark val="none"/>
        <c:minorTickMark val="none"/>
        <c:tickLblPos val="none"/>
        <c:crossAx val="70579264"/>
        <c:crosses val="autoZero"/>
        <c:auto val="1"/>
        <c:lblOffset val="100"/>
        <c:baseTimeUnit val="years"/>
      </c:dateAx>
      <c:valAx>
        <c:axId val="705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50-47F9-8D8C-1582DFD05257}"/>
            </c:ext>
          </c:extLst>
        </c:ser>
        <c:dLbls>
          <c:showLegendKey val="0"/>
          <c:showVal val="0"/>
          <c:showCatName val="0"/>
          <c:showSerName val="0"/>
          <c:showPercent val="0"/>
          <c:showBubbleSize val="0"/>
        </c:dLbls>
        <c:gapWidth val="150"/>
        <c:axId val="120079872"/>
        <c:axId val="705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CC50-47F9-8D8C-1582DFD05257}"/>
            </c:ext>
          </c:extLst>
        </c:ser>
        <c:dLbls>
          <c:showLegendKey val="0"/>
          <c:showVal val="0"/>
          <c:showCatName val="0"/>
          <c:showSerName val="0"/>
          <c:showPercent val="0"/>
          <c:showBubbleSize val="0"/>
        </c:dLbls>
        <c:marker val="1"/>
        <c:smooth val="0"/>
        <c:axId val="120079872"/>
        <c:axId val="70580992"/>
      </c:lineChart>
      <c:dateAx>
        <c:axId val="120079872"/>
        <c:scaling>
          <c:orientation val="minMax"/>
        </c:scaling>
        <c:delete val="1"/>
        <c:axPos val="b"/>
        <c:numFmt formatCode="ge" sourceLinked="1"/>
        <c:majorTickMark val="none"/>
        <c:minorTickMark val="none"/>
        <c:tickLblPos val="none"/>
        <c:crossAx val="70580992"/>
        <c:crosses val="autoZero"/>
        <c:auto val="1"/>
        <c:lblOffset val="100"/>
        <c:baseTimeUnit val="years"/>
      </c:dateAx>
      <c:valAx>
        <c:axId val="7058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0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905.15</c:v>
                </c:pt>
                <c:pt idx="1">
                  <c:v>891.38</c:v>
                </c:pt>
                <c:pt idx="2">
                  <c:v>1133.3</c:v>
                </c:pt>
                <c:pt idx="3">
                  <c:v>1473.04</c:v>
                </c:pt>
                <c:pt idx="4">
                  <c:v>535.30999999999995</c:v>
                </c:pt>
              </c:numCache>
            </c:numRef>
          </c:val>
          <c:extLst>
            <c:ext xmlns:c16="http://schemas.microsoft.com/office/drawing/2014/chart" uri="{C3380CC4-5D6E-409C-BE32-E72D297353CC}">
              <c16:uniqueId val="{00000000-FF11-4AD2-BFD5-212579345696}"/>
            </c:ext>
          </c:extLst>
        </c:ser>
        <c:dLbls>
          <c:showLegendKey val="0"/>
          <c:showVal val="0"/>
          <c:showCatName val="0"/>
          <c:showSerName val="0"/>
          <c:showPercent val="0"/>
          <c:showBubbleSize val="0"/>
        </c:dLbls>
        <c:gapWidth val="150"/>
        <c:axId val="120081920"/>
        <c:axId val="1202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FF11-4AD2-BFD5-212579345696}"/>
            </c:ext>
          </c:extLst>
        </c:ser>
        <c:dLbls>
          <c:showLegendKey val="0"/>
          <c:showVal val="0"/>
          <c:showCatName val="0"/>
          <c:showSerName val="0"/>
          <c:showPercent val="0"/>
          <c:showBubbleSize val="0"/>
        </c:dLbls>
        <c:marker val="1"/>
        <c:smooth val="0"/>
        <c:axId val="120081920"/>
        <c:axId val="120226368"/>
      </c:lineChart>
      <c:dateAx>
        <c:axId val="120081920"/>
        <c:scaling>
          <c:orientation val="minMax"/>
        </c:scaling>
        <c:delete val="1"/>
        <c:axPos val="b"/>
        <c:numFmt formatCode="ge" sourceLinked="1"/>
        <c:majorTickMark val="none"/>
        <c:minorTickMark val="none"/>
        <c:tickLblPos val="none"/>
        <c:crossAx val="120226368"/>
        <c:crosses val="autoZero"/>
        <c:auto val="1"/>
        <c:lblOffset val="100"/>
        <c:baseTimeUnit val="years"/>
      </c:dateAx>
      <c:valAx>
        <c:axId val="12022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57.22</c:v>
                </c:pt>
                <c:pt idx="1">
                  <c:v>49.72</c:v>
                </c:pt>
                <c:pt idx="2">
                  <c:v>41.88</c:v>
                </c:pt>
                <c:pt idx="3">
                  <c:v>39.49</c:v>
                </c:pt>
                <c:pt idx="4">
                  <c:v>46.64</c:v>
                </c:pt>
              </c:numCache>
            </c:numRef>
          </c:val>
          <c:extLst>
            <c:ext xmlns:c16="http://schemas.microsoft.com/office/drawing/2014/chart" uri="{C3380CC4-5D6E-409C-BE32-E72D297353CC}">
              <c16:uniqueId val="{00000000-DFE5-44FC-A9F7-3C38E881BD0F}"/>
            </c:ext>
          </c:extLst>
        </c:ser>
        <c:dLbls>
          <c:showLegendKey val="0"/>
          <c:showVal val="0"/>
          <c:showCatName val="0"/>
          <c:showSerName val="0"/>
          <c:showPercent val="0"/>
          <c:showBubbleSize val="0"/>
        </c:dLbls>
        <c:gapWidth val="150"/>
        <c:axId val="120181760"/>
        <c:axId val="1202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DFE5-44FC-A9F7-3C38E881BD0F}"/>
            </c:ext>
          </c:extLst>
        </c:ser>
        <c:dLbls>
          <c:showLegendKey val="0"/>
          <c:showVal val="0"/>
          <c:showCatName val="0"/>
          <c:showSerName val="0"/>
          <c:showPercent val="0"/>
          <c:showBubbleSize val="0"/>
        </c:dLbls>
        <c:marker val="1"/>
        <c:smooth val="0"/>
        <c:axId val="120181760"/>
        <c:axId val="120228096"/>
      </c:lineChart>
      <c:dateAx>
        <c:axId val="120181760"/>
        <c:scaling>
          <c:orientation val="minMax"/>
        </c:scaling>
        <c:delete val="1"/>
        <c:axPos val="b"/>
        <c:numFmt formatCode="ge" sourceLinked="1"/>
        <c:majorTickMark val="none"/>
        <c:minorTickMark val="none"/>
        <c:tickLblPos val="none"/>
        <c:crossAx val="120228096"/>
        <c:crosses val="autoZero"/>
        <c:auto val="1"/>
        <c:lblOffset val="100"/>
        <c:baseTimeUnit val="years"/>
      </c:dateAx>
      <c:valAx>
        <c:axId val="12022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1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109.2</c:v>
                </c:pt>
                <c:pt idx="1">
                  <c:v>108.35</c:v>
                </c:pt>
                <c:pt idx="2">
                  <c:v>113.29</c:v>
                </c:pt>
                <c:pt idx="3">
                  <c:v>115.01</c:v>
                </c:pt>
                <c:pt idx="4">
                  <c:v>114.81</c:v>
                </c:pt>
              </c:numCache>
            </c:numRef>
          </c:val>
          <c:extLst>
            <c:ext xmlns:c16="http://schemas.microsoft.com/office/drawing/2014/chart" uri="{C3380CC4-5D6E-409C-BE32-E72D297353CC}">
              <c16:uniqueId val="{00000000-07CF-451F-8E63-514EFA3BBB09}"/>
            </c:ext>
          </c:extLst>
        </c:ser>
        <c:dLbls>
          <c:showLegendKey val="0"/>
          <c:showVal val="0"/>
          <c:showCatName val="0"/>
          <c:showSerName val="0"/>
          <c:showPercent val="0"/>
          <c:showBubbleSize val="0"/>
        </c:dLbls>
        <c:gapWidth val="150"/>
        <c:axId val="120182272"/>
        <c:axId val="1202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07CF-451F-8E63-514EFA3BBB09}"/>
            </c:ext>
          </c:extLst>
        </c:ser>
        <c:dLbls>
          <c:showLegendKey val="0"/>
          <c:showVal val="0"/>
          <c:showCatName val="0"/>
          <c:showSerName val="0"/>
          <c:showPercent val="0"/>
          <c:showBubbleSize val="0"/>
        </c:dLbls>
        <c:marker val="1"/>
        <c:smooth val="0"/>
        <c:axId val="120182272"/>
        <c:axId val="120229824"/>
      </c:lineChart>
      <c:dateAx>
        <c:axId val="120182272"/>
        <c:scaling>
          <c:orientation val="minMax"/>
        </c:scaling>
        <c:delete val="1"/>
        <c:axPos val="b"/>
        <c:numFmt formatCode="ge" sourceLinked="1"/>
        <c:majorTickMark val="none"/>
        <c:minorTickMark val="none"/>
        <c:tickLblPos val="none"/>
        <c:crossAx val="120229824"/>
        <c:crosses val="autoZero"/>
        <c:auto val="1"/>
        <c:lblOffset val="100"/>
        <c:baseTimeUnit val="years"/>
      </c:dateAx>
      <c:valAx>
        <c:axId val="1202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233.98</c:v>
                </c:pt>
                <c:pt idx="1">
                  <c:v>235.92</c:v>
                </c:pt>
                <c:pt idx="2">
                  <c:v>226.02</c:v>
                </c:pt>
                <c:pt idx="3">
                  <c:v>222.88</c:v>
                </c:pt>
                <c:pt idx="4">
                  <c:v>223.49</c:v>
                </c:pt>
              </c:numCache>
            </c:numRef>
          </c:val>
          <c:extLst>
            <c:ext xmlns:c16="http://schemas.microsoft.com/office/drawing/2014/chart" uri="{C3380CC4-5D6E-409C-BE32-E72D297353CC}">
              <c16:uniqueId val="{00000000-B2E8-4E8E-BCCA-9B701A42A8D2}"/>
            </c:ext>
          </c:extLst>
        </c:ser>
        <c:dLbls>
          <c:showLegendKey val="0"/>
          <c:showVal val="0"/>
          <c:showCatName val="0"/>
          <c:showSerName val="0"/>
          <c:showPercent val="0"/>
          <c:showBubbleSize val="0"/>
        </c:dLbls>
        <c:gapWidth val="150"/>
        <c:axId val="120184320"/>
        <c:axId val="1202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B2E8-4E8E-BCCA-9B701A42A8D2}"/>
            </c:ext>
          </c:extLst>
        </c:ser>
        <c:dLbls>
          <c:showLegendKey val="0"/>
          <c:showVal val="0"/>
          <c:showCatName val="0"/>
          <c:showSerName val="0"/>
          <c:showPercent val="0"/>
          <c:showBubbleSize val="0"/>
        </c:dLbls>
        <c:marker val="1"/>
        <c:smooth val="0"/>
        <c:axId val="120184320"/>
        <c:axId val="120231552"/>
      </c:lineChart>
      <c:dateAx>
        <c:axId val="120184320"/>
        <c:scaling>
          <c:orientation val="minMax"/>
        </c:scaling>
        <c:delete val="1"/>
        <c:axPos val="b"/>
        <c:numFmt formatCode="ge" sourceLinked="1"/>
        <c:majorTickMark val="none"/>
        <c:minorTickMark val="none"/>
        <c:tickLblPos val="none"/>
        <c:crossAx val="120231552"/>
        <c:crosses val="autoZero"/>
        <c:auto val="1"/>
        <c:lblOffset val="100"/>
        <c:baseTimeUnit val="years"/>
      </c:dateAx>
      <c:valAx>
        <c:axId val="1202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千葉県　旭市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67267</v>
      </c>
      <c r="AM8" s="71"/>
      <c r="AN8" s="71"/>
      <c r="AO8" s="71"/>
      <c r="AP8" s="71"/>
      <c r="AQ8" s="71"/>
      <c r="AR8" s="71"/>
      <c r="AS8" s="71"/>
      <c r="AT8" s="67">
        <f>データ!$S$6</f>
        <v>130.44999999999999</v>
      </c>
      <c r="AU8" s="68"/>
      <c r="AV8" s="68"/>
      <c r="AW8" s="68"/>
      <c r="AX8" s="68"/>
      <c r="AY8" s="68"/>
      <c r="AZ8" s="68"/>
      <c r="BA8" s="68"/>
      <c r="BB8" s="70">
        <f>データ!$T$6</f>
        <v>515.65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85.03</v>
      </c>
      <c r="J10" s="68"/>
      <c r="K10" s="68"/>
      <c r="L10" s="68"/>
      <c r="M10" s="68"/>
      <c r="N10" s="68"/>
      <c r="O10" s="69"/>
      <c r="P10" s="70">
        <f>データ!$P$6</f>
        <v>86.4</v>
      </c>
      <c r="Q10" s="70"/>
      <c r="R10" s="70"/>
      <c r="S10" s="70"/>
      <c r="T10" s="70"/>
      <c r="U10" s="70"/>
      <c r="V10" s="70"/>
      <c r="W10" s="71">
        <f>データ!$Q$6</f>
        <v>5184</v>
      </c>
      <c r="X10" s="71"/>
      <c r="Y10" s="71"/>
      <c r="Z10" s="71"/>
      <c r="AA10" s="71"/>
      <c r="AB10" s="71"/>
      <c r="AC10" s="71"/>
      <c r="AD10" s="2"/>
      <c r="AE10" s="2"/>
      <c r="AF10" s="2"/>
      <c r="AG10" s="2"/>
      <c r="AH10" s="5"/>
      <c r="AI10" s="5"/>
      <c r="AJ10" s="5"/>
      <c r="AK10" s="5"/>
      <c r="AL10" s="71">
        <f>データ!$U$6</f>
        <v>57755</v>
      </c>
      <c r="AM10" s="71"/>
      <c r="AN10" s="71"/>
      <c r="AO10" s="71"/>
      <c r="AP10" s="71"/>
      <c r="AQ10" s="71"/>
      <c r="AR10" s="71"/>
      <c r="AS10" s="71"/>
      <c r="AT10" s="67">
        <f>データ!$V$6</f>
        <v>114.25</v>
      </c>
      <c r="AU10" s="68"/>
      <c r="AV10" s="68"/>
      <c r="AW10" s="68"/>
      <c r="AX10" s="68"/>
      <c r="AY10" s="68"/>
      <c r="AZ10" s="68"/>
      <c r="BA10" s="68"/>
      <c r="BB10" s="70">
        <f>データ!$W$6</f>
        <v>505.51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122157</v>
      </c>
      <c r="D6" s="34">
        <f t="shared" si="3"/>
        <v>46</v>
      </c>
      <c r="E6" s="34">
        <f t="shared" si="3"/>
        <v>1</v>
      </c>
      <c r="F6" s="34">
        <f t="shared" si="3"/>
        <v>0</v>
      </c>
      <c r="G6" s="34">
        <f t="shared" si="3"/>
        <v>1</v>
      </c>
      <c r="H6" s="34" t="str">
        <f t="shared" si="3"/>
        <v>千葉県　旭市</v>
      </c>
      <c r="I6" s="34" t="str">
        <f t="shared" si="3"/>
        <v>法適用</v>
      </c>
      <c r="J6" s="34" t="str">
        <f t="shared" si="3"/>
        <v>水道事業</v>
      </c>
      <c r="K6" s="34" t="str">
        <f t="shared" si="3"/>
        <v>末端給水事業</v>
      </c>
      <c r="L6" s="34" t="str">
        <f t="shared" si="3"/>
        <v>A4</v>
      </c>
      <c r="M6" s="34">
        <f t="shared" si="3"/>
        <v>0</v>
      </c>
      <c r="N6" s="35" t="str">
        <f t="shared" si="3"/>
        <v>-</v>
      </c>
      <c r="O6" s="35">
        <f t="shared" si="3"/>
        <v>85.03</v>
      </c>
      <c r="P6" s="35">
        <f t="shared" si="3"/>
        <v>86.4</v>
      </c>
      <c r="Q6" s="35">
        <f t="shared" si="3"/>
        <v>5184</v>
      </c>
      <c r="R6" s="35">
        <f t="shared" si="3"/>
        <v>67267</v>
      </c>
      <c r="S6" s="35">
        <f t="shared" si="3"/>
        <v>130.44999999999999</v>
      </c>
      <c r="T6" s="35">
        <f t="shared" si="3"/>
        <v>515.65</v>
      </c>
      <c r="U6" s="35">
        <f t="shared" si="3"/>
        <v>57755</v>
      </c>
      <c r="V6" s="35">
        <f t="shared" si="3"/>
        <v>114.25</v>
      </c>
      <c r="W6" s="35">
        <f t="shared" si="3"/>
        <v>505.51</v>
      </c>
      <c r="X6" s="36">
        <f>IF(X7="",NA(),X7)</f>
        <v>110.07</v>
      </c>
      <c r="Y6" s="36">
        <f t="shared" ref="Y6:AG6" si="4">IF(Y7="",NA(),Y7)</f>
        <v>109.07</v>
      </c>
      <c r="Z6" s="36">
        <f t="shared" si="4"/>
        <v>113.4</v>
      </c>
      <c r="AA6" s="36">
        <f t="shared" si="4"/>
        <v>115.06</v>
      </c>
      <c r="AB6" s="36">
        <f t="shared" si="4"/>
        <v>114.96</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905.15</v>
      </c>
      <c r="AU6" s="36">
        <f t="shared" ref="AU6:BC6" si="6">IF(AU7="",NA(),AU7)</f>
        <v>891.38</v>
      </c>
      <c r="AV6" s="36">
        <f t="shared" si="6"/>
        <v>1133.3</v>
      </c>
      <c r="AW6" s="36">
        <f t="shared" si="6"/>
        <v>1473.04</v>
      </c>
      <c r="AX6" s="36">
        <f t="shared" si="6"/>
        <v>535.30999999999995</v>
      </c>
      <c r="AY6" s="36">
        <f t="shared" si="6"/>
        <v>701</v>
      </c>
      <c r="AZ6" s="36">
        <f t="shared" si="6"/>
        <v>739.59</v>
      </c>
      <c r="BA6" s="36">
        <f t="shared" si="6"/>
        <v>335.95</v>
      </c>
      <c r="BB6" s="36">
        <f t="shared" si="6"/>
        <v>346.59</v>
      </c>
      <c r="BC6" s="36">
        <f t="shared" si="6"/>
        <v>357.82</v>
      </c>
      <c r="BD6" s="35" t="str">
        <f>IF(BD7="","",IF(BD7="-","【-】","【"&amp;SUBSTITUTE(TEXT(BD7,"#,##0.00"),"-","△")&amp;"】"))</f>
        <v>【262.87】</v>
      </c>
      <c r="BE6" s="36">
        <f>IF(BE7="",NA(),BE7)</f>
        <v>57.22</v>
      </c>
      <c r="BF6" s="36">
        <f t="shared" ref="BF6:BN6" si="7">IF(BF7="",NA(),BF7)</f>
        <v>49.72</v>
      </c>
      <c r="BG6" s="36">
        <f t="shared" si="7"/>
        <v>41.88</v>
      </c>
      <c r="BH6" s="36">
        <f t="shared" si="7"/>
        <v>39.49</v>
      </c>
      <c r="BI6" s="36">
        <f t="shared" si="7"/>
        <v>46.64</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109.2</v>
      </c>
      <c r="BQ6" s="36">
        <f t="shared" ref="BQ6:BY6" si="8">IF(BQ7="",NA(),BQ7)</f>
        <v>108.35</v>
      </c>
      <c r="BR6" s="36">
        <f t="shared" si="8"/>
        <v>113.29</v>
      </c>
      <c r="BS6" s="36">
        <f t="shared" si="8"/>
        <v>115.01</v>
      </c>
      <c r="BT6" s="36">
        <f t="shared" si="8"/>
        <v>114.81</v>
      </c>
      <c r="BU6" s="36">
        <f t="shared" si="8"/>
        <v>100.27</v>
      </c>
      <c r="BV6" s="36">
        <f t="shared" si="8"/>
        <v>99.46</v>
      </c>
      <c r="BW6" s="36">
        <f t="shared" si="8"/>
        <v>105.21</v>
      </c>
      <c r="BX6" s="36">
        <f t="shared" si="8"/>
        <v>105.71</v>
      </c>
      <c r="BY6" s="36">
        <f t="shared" si="8"/>
        <v>106.01</v>
      </c>
      <c r="BZ6" s="35" t="str">
        <f>IF(BZ7="","",IF(BZ7="-","【-】","【"&amp;SUBSTITUTE(TEXT(BZ7,"#,##0.00"),"-","△")&amp;"】"))</f>
        <v>【105.59】</v>
      </c>
      <c r="CA6" s="36">
        <f>IF(CA7="",NA(),CA7)</f>
        <v>233.98</v>
      </c>
      <c r="CB6" s="36">
        <f t="shared" ref="CB6:CJ6" si="9">IF(CB7="",NA(),CB7)</f>
        <v>235.92</v>
      </c>
      <c r="CC6" s="36">
        <f t="shared" si="9"/>
        <v>226.02</v>
      </c>
      <c r="CD6" s="36">
        <f t="shared" si="9"/>
        <v>222.88</v>
      </c>
      <c r="CE6" s="36">
        <f t="shared" si="9"/>
        <v>223.49</v>
      </c>
      <c r="CF6" s="36">
        <f t="shared" si="9"/>
        <v>169.62</v>
      </c>
      <c r="CG6" s="36">
        <f t="shared" si="9"/>
        <v>171.78</v>
      </c>
      <c r="CH6" s="36">
        <f t="shared" si="9"/>
        <v>162.59</v>
      </c>
      <c r="CI6" s="36">
        <f t="shared" si="9"/>
        <v>162.15</v>
      </c>
      <c r="CJ6" s="36">
        <f t="shared" si="9"/>
        <v>162.24</v>
      </c>
      <c r="CK6" s="35" t="str">
        <f>IF(CK7="","",IF(CK7="-","【-】","【"&amp;SUBSTITUTE(TEXT(CK7,"#,##0.00"),"-","△")&amp;"】"))</f>
        <v>【163.27】</v>
      </c>
      <c r="CL6" s="36">
        <f>IF(CL7="",NA(),CL7)</f>
        <v>59</v>
      </c>
      <c r="CM6" s="36">
        <f t="shared" ref="CM6:CU6" si="10">IF(CM7="",NA(),CM7)</f>
        <v>59.03</v>
      </c>
      <c r="CN6" s="36">
        <f t="shared" si="10"/>
        <v>58.72</v>
      </c>
      <c r="CO6" s="36">
        <f t="shared" si="10"/>
        <v>58.29</v>
      </c>
      <c r="CP6" s="36">
        <f t="shared" si="10"/>
        <v>58.99</v>
      </c>
      <c r="CQ6" s="36">
        <f t="shared" si="10"/>
        <v>59.88</v>
      </c>
      <c r="CR6" s="36">
        <f t="shared" si="10"/>
        <v>59.68</v>
      </c>
      <c r="CS6" s="36">
        <f t="shared" si="10"/>
        <v>59.17</v>
      </c>
      <c r="CT6" s="36">
        <f t="shared" si="10"/>
        <v>59.34</v>
      </c>
      <c r="CU6" s="36">
        <f t="shared" si="10"/>
        <v>59.11</v>
      </c>
      <c r="CV6" s="35" t="str">
        <f>IF(CV7="","",IF(CV7="-","【-】","【"&amp;SUBSTITUTE(TEXT(CV7,"#,##0.00"),"-","△")&amp;"】"))</f>
        <v>【59.94】</v>
      </c>
      <c r="CW6" s="36">
        <f>IF(CW7="",NA(),CW7)</f>
        <v>95.98</v>
      </c>
      <c r="CX6" s="36">
        <f t="shared" ref="CX6:DF6" si="11">IF(CX7="",NA(),CX7)</f>
        <v>95.27</v>
      </c>
      <c r="CY6" s="36">
        <f t="shared" si="11"/>
        <v>95.34</v>
      </c>
      <c r="CZ6" s="36">
        <f t="shared" si="11"/>
        <v>96.65</v>
      </c>
      <c r="DA6" s="36">
        <f t="shared" si="11"/>
        <v>96.51</v>
      </c>
      <c r="DB6" s="36">
        <f t="shared" si="11"/>
        <v>87.65</v>
      </c>
      <c r="DC6" s="36">
        <f t="shared" si="11"/>
        <v>87.63</v>
      </c>
      <c r="DD6" s="36">
        <f t="shared" si="11"/>
        <v>87.6</v>
      </c>
      <c r="DE6" s="36">
        <f t="shared" si="11"/>
        <v>87.74</v>
      </c>
      <c r="DF6" s="36">
        <f t="shared" si="11"/>
        <v>87.91</v>
      </c>
      <c r="DG6" s="35" t="str">
        <f>IF(DG7="","",IF(DG7="-","【-】","【"&amp;SUBSTITUTE(TEXT(DG7,"#,##0.00"),"-","△")&amp;"】"))</f>
        <v>【90.22】</v>
      </c>
      <c r="DH6" s="36">
        <f>IF(DH7="",NA(),DH7)</f>
        <v>58.03</v>
      </c>
      <c r="DI6" s="36">
        <f t="shared" ref="DI6:DQ6" si="12">IF(DI7="",NA(),DI7)</f>
        <v>59.2</v>
      </c>
      <c r="DJ6" s="36">
        <f t="shared" si="12"/>
        <v>60.76</v>
      </c>
      <c r="DK6" s="36">
        <f t="shared" si="12"/>
        <v>62.25</v>
      </c>
      <c r="DL6" s="36">
        <f t="shared" si="12"/>
        <v>62.02</v>
      </c>
      <c r="DM6" s="36">
        <f t="shared" si="12"/>
        <v>38.69</v>
      </c>
      <c r="DN6" s="36">
        <f t="shared" si="12"/>
        <v>39.65</v>
      </c>
      <c r="DO6" s="36">
        <f t="shared" si="12"/>
        <v>45.25</v>
      </c>
      <c r="DP6" s="36">
        <f t="shared" si="12"/>
        <v>46.27</v>
      </c>
      <c r="DQ6" s="36">
        <f t="shared" si="12"/>
        <v>46.88</v>
      </c>
      <c r="DR6" s="35" t="str">
        <f>IF(DR7="","",IF(DR7="-","【-】","【"&amp;SUBSTITUTE(TEXT(DR7,"#,##0.00"),"-","△")&amp;"】"))</f>
        <v>【47.91】</v>
      </c>
      <c r="DS6" s="35">
        <f>IF(DS7="",NA(),DS7)</f>
        <v>0</v>
      </c>
      <c r="DT6" s="35">
        <f t="shared" ref="DT6:EB6" si="13">IF(DT7="",NA(),DT7)</f>
        <v>0</v>
      </c>
      <c r="DU6" s="35">
        <f t="shared" si="13"/>
        <v>0</v>
      </c>
      <c r="DV6" s="35">
        <f t="shared" si="13"/>
        <v>0</v>
      </c>
      <c r="DW6" s="35">
        <f t="shared" si="13"/>
        <v>0</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0.25</v>
      </c>
      <c r="EE6" s="36">
        <f t="shared" ref="EE6:EM6" si="14">IF(EE7="",NA(),EE7)</f>
        <v>0.6</v>
      </c>
      <c r="EF6" s="36">
        <f t="shared" si="14"/>
        <v>0.28000000000000003</v>
      </c>
      <c r="EG6" s="36">
        <f t="shared" si="14"/>
        <v>7.0000000000000007E-2</v>
      </c>
      <c r="EH6" s="36">
        <f t="shared" si="14"/>
        <v>0.02</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122157</v>
      </c>
      <c r="D7" s="38">
        <v>46</v>
      </c>
      <c r="E7" s="38">
        <v>1</v>
      </c>
      <c r="F7" s="38">
        <v>0</v>
      </c>
      <c r="G7" s="38">
        <v>1</v>
      </c>
      <c r="H7" s="38" t="s">
        <v>105</v>
      </c>
      <c r="I7" s="38" t="s">
        <v>106</v>
      </c>
      <c r="J7" s="38" t="s">
        <v>107</v>
      </c>
      <c r="K7" s="38" t="s">
        <v>108</v>
      </c>
      <c r="L7" s="38" t="s">
        <v>109</v>
      </c>
      <c r="M7" s="38"/>
      <c r="N7" s="39" t="s">
        <v>110</v>
      </c>
      <c r="O7" s="39">
        <v>85.03</v>
      </c>
      <c r="P7" s="39">
        <v>86.4</v>
      </c>
      <c r="Q7" s="39">
        <v>5184</v>
      </c>
      <c r="R7" s="39">
        <v>67267</v>
      </c>
      <c r="S7" s="39">
        <v>130.44999999999999</v>
      </c>
      <c r="T7" s="39">
        <v>515.65</v>
      </c>
      <c r="U7" s="39">
        <v>57755</v>
      </c>
      <c r="V7" s="39">
        <v>114.25</v>
      </c>
      <c r="W7" s="39">
        <v>505.51</v>
      </c>
      <c r="X7" s="39">
        <v>110.07</v>
      </c>
      <c r="Y7" s="39">
        <v>109.07</v>
      </c>
      <c r="Z7" s="39">
        <v>113.4</v>
      </c>
      <c r="AA7" s="39">
        <v>115.06</v>
      </c>
      <c r="AB7" s="39">
        <v>114.96</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905.15</v>
      </c>
      <c r="AU7" s="39">
        <v>891.38</v>
      </c>
      <c r="AV7" s="39">
        <v>1133.3</v>
      </c>
      <c r="AW7" s="39">
        <v>1473.04</v>
      </c>
      <c r="AX7" s="39">
        <v>535.30999999999995</v>
      </c>
      <c r="AY7" s="39">
        <v>701</v>
      </c>
      <c r="AZ7" s="39">
        <v>739.59</v>
      </c>
      <c r="BA7" s="39">
        <v>335.95</v>
      </c>
      <c r="BB7" s="39">
        <v>346.59</v>
      </c>
      <c r="BC7" s="39">
        <v>357.82</v>
      </c>
      <c r="BD7" s="39">
        <v>262.87</v>
      </c>
      <c r="BE7" s="39">
        <v>57.22</v>
      </c>
      <c r="BF7" s="39">
        <v>49.72</v>
      </c>
      <c r="BG7" s="39">
        <v>41.88</v>
      </c>
      <c r="BH7" s="39">
        <v>39.49</v>
      </c>
      <c r="BI7" s="39">
        <v>46.64</v>
      </c>
      <c r="BJ7" s="39">
        <v>330.99</v>
      </c>
      <c r="BK7" s="39">
        <v>324.08999999999997</v>
      </c>
      <c r="BL7" s="39">
        <v>319.82</v>
      </c>
      <c r="BM7" s="39">
        <v>312.02999999999997</v>
      </c>
      <c r="BN7" s="39">
        <v>307.45999999999998</v>
      </c>
      <c r="BO7" s="39">
        <v>270.87</v>
      </c>
      <c r="BP7" s="39">
        <v>109.2</v>
      </c>
      <c r="BQ7" s="39">
        <v>108.35</v>
      </c>
      <c r="BR7" s="39">
        <v>113.29</v>
      </c>
      <c r="BS7" s="39">
        <v>115.01</v>
      </c>
      <c r="BT7" s="39">
        <v>114.81</v>
      </c>
      <c r="BU7" s="39">
        <v>100.27</v>
      </c>
      <c r="BV7" s="39">
        <v>99.46</v>
      </c>
      <c r="BW7" s="39">
        <v>105.21</v>
      </c>
      <c r="BX7" s="39">
        <v>105.71</v>
      </c>
      <c r="BY7" s="39">
        <v>106.01</v>
      </c>
      <c r="BZ7" s="39">
        <v>105.59</v>
      </c>
      <c r="CA7" s="39">
        <v>233.98</v>
      </c>
      <c r="CB7" s="39">
        <v>235.92</v>
      </c>
      <c r="CC7" s="39">
        <v>226.02</v>
      </c>
      <c r="CD7" s="39">
        <v>222.88</v>
      </c>
      <c r="CE7" s="39">
        <v>223.49</v>
      </c>
      <c r="CF7" s="39">
        <v>169.62</v>
      </c>
      <c r="CG7" s="39">
        <v>171.78</v>
      </c>
      <c r="CH7" s="39">
        <v>162.59</v>
      </c>
      <c r="CI7" s="39">
        <v>162.15</v>
      </c>
      <c r="CJ7" s="39">
        <v>162.24</v>
      </c>
      <c r="CK7" s="39">
        <v>163.27000000000001</v>
      </c>
      <c r="CL7" s="39">
        <v>59</v>
      </c>
      <c r="CM7" s="39">
        <v>59.03</v>
      </c>
      <c r="CN7" s="39">
        <v>58.72</v>
      </c>
      <c r="CO7" s="39">
        <v>58.29</v>
      </c>
      <c r="CP7" s="39">
        <v>58.99</v>
      </c>
      <c r="CQ7" s="39">
        <v>59.88</v>
      </c>
      <c r="CR7" s="39">
        <v>59.68</v>
      </c>
      <c r="CS7" s="39">
        <v>59.17</v>
      </c>
      <c r="CT7" s="39">
        <v>59.34</v>
      </c>
      <c r="CU7" s="39">
        <v>59.11</v>
      </c>
      <c r="CV7" s="39">
        <v>59.94</v>
      </c>
      <c r="CW7" s="39">
        <v>95.98</v>
      </c>
      <c r="CX7" s="39">
        <v>95.27</v>
      </c>
      <c r="CY7" s="39">
        <v>95.34</v>
      </c>
      <c r="CZ7" s="39">
        <v>96.65</v>
      </c>
      <c r="DA7" s="39">
        <v>96.51</v>
      </c>
      <c r="DB7" s="39">
        <v>87.65</v>
      </c>
      <c r="DC7" s="39">
        <v>87.63</v>
      </c>
      <c r="DD7" s="39">
        <v>87.6</v>
      </c>
      <c r="DE7" s="39">
        <v>87.74</v>
      </c>
      <c r="DF7" s="39">
        <v>87.91</v>
      </c>
      <c r="DG7" s="39">
        <v>90.22</v>
      </c>
      <c r="DH7" s="39">
        <v>58.03</v>
      </c>
      <c r="DI7" s="39">
        <v>59.2</v>
      </c>
      <c r="DJ7" s="39">
        <v>60.76</v>
      </c>
      <c r="DK7" s="39">
        <v>62.25</v>
      </c>
      <c r="DL7" s="39">
        <v>62.02</v>
      </c>
      <c r="DM7" s="39">
        <v>38.69</v>
      </c>
      <c r="DN7" s="39">
        <v>39.65</v>
      </c>
      <c r="DO7" s="39">
        <v>45.25</v>
      </c>
      <c r="DP7" s="39">
        <v>46.27</v>
      </c>
      <c r="DQ7" s="39">
        <v>46.88</v>
      </c>
      <c r="DR7" s="39">
        <v>47.91</v>
      </c>
      <c r="DS7" s="39">
        <v>0</v>
      </c>
      <c r="DT7" s="39">
        <v>0</v>
      </c>
      <c r="DU7" s="39">
        <v>0</v>
      </c>
      <c r="DV7" s="39">
        <v>0</v>
      </c>
      <c r="DW7" s="39">
        <v>0</v>
      </c>
      <c r="DX7" s="39">
        <v>8.4</v>
      </c>
      <c r="DY7" s="39">
        <v>9.7100000000000009</v>
      </c>
      <c r="DZ7" s="39">
        <v>10.71</v>
      </c>
      <c r="EA7" s="39">
        <v>10.93</v>
      </c>
      <c r="EB7" s="39">
        <v>13.39</v>
      </c>
      <c r="EC7" s="39">
        <v>15</v>
      </c>
      <c r="ED7" s="39">
        <v>0.25</v>
      </c>
      <c r="EE7" s="39">
        <v>0.6</v>
      </c>
      <c r="EF7" s="39">
        <v>0.28000000000000003</v>
      </c>
      <c r="EG7" s="39">
        <v>7.0000000000000007E-2</v>
      </c>
      <c r="EH7" s="39">
        <v>0.02</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2017-12-25T01:25:39Z</dcterms:created>
  <dcterms:modified xsi:type="dcterms:W3CDTF">2018-02-20T07:53:43Z</dcterms:modified>
  <cp:category/>
</cp:coreProperties>
</file>