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301_経営比較分析表分析等依頼（H28観光施設（宿泊休養施設）・駐車場）\03団体→県\"/>
    </mc:Choice>
  </mc:AlternateContent>
  <workbookProtection workbookPassword="B319" lockStructure="1"/>
  <bookViews>
    <workbookView xWindow="2100" yWindow="6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KO32" i="4" s="1"/>
  <c r="DQ7" i="5"/>
  <c r="JV32" i="4" s="1"/>
  <c r="DP7" i="5"/>
  <c r="DO7" i="5"/>
  <c r="DN7" i="5"/>
  <c r="DM7" i="5"/>
  <c r="DL7" i="5"/>
  <c r="DK7" i="5"/>
  <c r="DI7" i="5"/>
  <c r="MI78" i="4" s="1"/>
  <c r="DH7" i="5"/>
  <c r="LT78" i="4" s="1"/>
  <c r="DG7" i="5"/>
  <c r="DF7" i="5"/>
  <c r="DE7" i="5"/>
  <c r="KA78" i="4" s="1"/>
  <c r="DD7" i="5"/>
  <c r="MI77" i="4" s="1"/>
  <c r="DC7" i="5"/>
  <c r="DB7" i="5"/>
  <c r="DA7" i="5"/>
  <c r="KP77" i="4" s="1"/>
  <c r="CZ7" i="5"/>
  <c r="KA77" i="4" s="1"/>
  <c r="CN7" i="5"/>
  <c r="CM7" i="5"/>
  <c r="BZ7" i="5"/>
  <c r="BY7" i="5"/>
  <c r="LH53" i="4" s="1"/>
  <c r="BX7" i="5"/>
  <c r="BW7" i="5"/>
  <c r="BV7" i="5"/>
  <c r="JC53" i="4" s="1"/>
  <c r="BU7" i="5"/>
  <c r="BT7" i="5"/>
  <c r="BS7" i="5"/>
  <c r="BR7" i="5"/>
  <c r="BQ7" i="5"/>
  <c r="BO7" i="5"/>
  <c r="BN7" i="5"/>
  <c r="BM7" i="5"/>
  <c r="FX53" i="4" s="1"/>
  <c r="BL7" i="5"/>
  <c r="FE53" i="4" s="1"/>
  <c r="BK7" i="5"/>
  <c r="BJ7" i="5"/>
  <c r="BI7" i="5"/>
  <c r="GQ52" i="4" s="1"/>
  <c r="BH7" i="5"/>
  <c r="FX52" i="4" s="1"/>
  <c r="BG7" i="5"/>
  <c r="BF7" i="5"/>
  <c r="BD7" i="5"/>
  <c r="BC7" i="5"/>
  <c r="BB7" i="5"/>
  <c r="BA7" i="5"/>
  <c r="AZ7" i="5"/>
  <c r="AY7" i="5"/>
  <c r="CS52" i="4" s="1"/>
  <c r="AX7" i="5"/>
  <c r="AW7" i="5"/>
  <c r="AV7" i="5"/>
  <c r="AN52" i="4" s="1"/>
  <c r="AU7" i="5"/>
  <c r="U52" i="4" s="1"/>
  <c r="AS7" i="5"/>
  <c r="AR7" i="5"/>
  <c r="AQ7" i="5"/>
  <c r="FX32" i="4" s="1"/>
  <c r="AP7" i="5"/>
  <c r="FE32" i="4" s="1"/>
  <c r="AO7" i="5"/>
  <c r="AN7" i="5"/>
  <c r="AM7" i="5"/>
  <c r="AL7" i="5"/>
  <c r="FX31" i="4" s="1"/>
  <c r="AK7" i="5"/>
  <c r="AJ7" i="5"/>
  <c r="AH7" i="5"/>
  <c r="CS32" i="4" s="1"/>
  <c r="AG7" i="5"/>
  <c r="BZ32" i="4" s="1"/>
  <c r="AF7" i="5"/>
  <c r="AE7" i="5"/>
  <c r="AD7" i="5"/>
  <c r="U32" i="4" s="1"/>
  <c r="AC7" i="5"/>
  <c r="CS31" i="4" s="1"/>
  <c r="AB7" i="5"/>
  <c r="AA7" i="5"/>
  <c r="Z7" i="5"/>
  <c r="AN31" i="4" s="1"/>
  <c r="Y7" i="5"/>
  <c r="U31" i="4" s="1"/>
  <c r="X7" i="5"/>
  <c r="W7" i="5"/>
  <c r="V7" i="5"/>
  <c r="HX10" i="4" s="1"/>
  <c r="U7" i="5"/>
  <c r="LJ8" i="4" s="1"/>
  <c r="T7" i="5"/>
  <c r="S7" i="5"/>
  <c r="R7" i="5"/>
  <c r="Q7" i="5"/>
  <c r="CF10" i="4" s="1"/>
  <c r="P7" i="5"/>
  <c r="O7" i="5"/>
  <c r="N7" i="5"/>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IT77" i="4"/>
  <c r="IE77" i="4"/>
  <c r="HP77" i="4"/>
  <c r="HA77" i="4"/>
  <c r="GL77" i="4"/>
  <c r="BZ77" i="4"/>
  <c r="BK77" i="4"/>
  <c r="AV77" i="4"/>
  <c r="AG77" i="4"/>
  <c r="R77" i="4"/>
  <c r="CV76" i="4"/>
  <c r="CV67" i="4"/>
  <c r="MA53" i="4"/>
  <c r="KO53" i="4"/>
  <c r="JV53" i="4"/>
  <c r="HJ53" i="4"/>
  <c r="GQ53" i="4"/>
  <c r="EL53" i="4"/>
  <c r="CS53" i="4"/>
  <c r="BZ53" i="4"/>
  <c r="BG53" i="4"/>
  <c r="AN53" i="4"/>
  <c r="U53" i="4"/>
  <c r="MA52" i="4"/>
  <c r="LH52" i="4"/>
  <c r="KO52" i="4"/>
  <c r="JV52" i="4"/>
  <c r="JC52" i="4"/>
  <c r="HJ52" i="4"/>
  <c r="FE52" i="4"/>
  <c r="EL52" i="4"/>
  <c r="BZ52" i="4"/>
  <c r="BG52" i="4"/>
  <c r="MA32" i="4"/>
  <c r="LH32" i="4"/>
  <c r="JC32" i="4"/>
  <c r="HJ32" i="4"/>
  <c r="GQ32" i="4"/>
  <c r="EL32" i="4"/>
  <c r="BG32" i="4"/>
  <c r="AN32" i="4"/>
  <c r="MA31" i="4"/>
  <c r="LH31" i="4"/>
  <c r="KO31" i="4"/>
  <c r="JV31" i="4"/>
  <c r="JC31" i="4"/>
  <c r="HJ31" i="4"/>
  <c r="GQ31" i="4"/>
  <c r="FE31" i="4"/>
  <c r="EL31" i="4"/>
  <c r="BZ31" i="4"/>
  <c r="BG31" i="4"/>
  <c r="LJ10" i="4"/>
  <c r="JQ10" i="4"/>
  <c r="DU10" i="4"/>
  <c r="AQ10" i="4"/>
  <c r="B10" i="4"/>
  <c r="JQ8" i="4"/>
  <c r="HX8" i="4"/>
  <c r="CF8" i="4"/>
  <c r="AQ8" i="4"/>
  <c r="B6" i="4"/>
  <c r="BZ76" i="4" l="1"/>
  <c r="MA51" i="4"/>
  <c r="MI76" i="4"/>
  <c r="HJ51" i="4"/>
  <c r="MA30" i="4"/>
  <c r="IT76" i="4"/>
  <c r="CS51" i="4"/>
  <c r="HJ30" i="4"/>
  <c r="CS30" i="4"/>
  <c r="C11" i="5"/>
  <c r="D11" i="5"/>
  <c r="E11" i="5"/>
  <c r="B11" i="5"/>
  <c r="BK76" i="4" l="1"/>
  <c r="LH51" i="4"/>
  <c r="LT76" i="4"/>
  <c r="GQ51" i="4"/>
  <c r="LH30" i="4"/>
  <c r="IE76" i="4"/>
  <c r="BZ51" i="4"/>
  <c r="GQ30" i="4"/>
  <c r="BZ30" i="4"/>
  <c r="BG30" i="4"/>
  <c r="FX51" i="4"/>
  <c r="HP76" i="4"/>
  <c r="BG51" i="4"/>
  <c r="FX30" i="4"/>
  <c r="AV76" i="4"/>
  <c r="KO51" i="4"/>
  <c r="LE76" i="4"/>
  <c r="KO30" i="4"/>
  <c r="KP76" i="4"/>
  <c r="JV30" i="4"/>
  <c r="HA76" i="4"/>
  <c r="AN51" i="4"/>
  <c r="FE30" i="4"/>
  <c r="AG76" i="4"/>
  <c r="AN30" i="4"/>
  <c r="FE51" i="4"/>
  <c r="JV51" i="4"/>
  <c r="KA76" i="4"/>
  <c r="EL51" i="4"/>
  <c r="JC30" i="4"/>
  <c r="U30" i="4"/>
  <c r="GL76" i="4"/>
  <c r="U51" i="4"/>
  <c r="EL30" i="4"/>
  <c r="R76" i="4"/>
  <c r="JC51" i="4"/>
</calcChain>
</file>

<file path=xl/sharedStrings.xml><?xml version="1.0" encoding="utf-8"?>
<sst xmlns="http://schemas.openxmlformats.org/spreadsheetml/2006/main" count="286" uniqueCount="136">
  <si>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</si>
  <si>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</si>
  <si>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</si>
  <si>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</si>
  <si>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</si>
  <si>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</si>
  <si>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</si>
  <si>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</si>
  <si>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</si>
  <si>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</si>
  <si>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</si>
  <si>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</si>
  <si>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</si>
  <si>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</si>
  <si>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</si>
  <si>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</si>
  <si>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</si>
  <si>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</si>
  <si>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</si>
  <si>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</si>
  <si>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</si>
  <si>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</si>
  <si>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</si>
  <si>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</si>
  <si>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</si>
  <si>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</si>
  <si>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</si>
  <si>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</si>
  <si>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</si>
  <si>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</si>
  <si>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</si>
  <si>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</si>
  <si>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</si>
  <si>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</si>
  <si>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</si>
  <si>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</si>
  <si>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</si>
  <si>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</si>
  <si>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</si>
  <si>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</si>
  <si>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</si>
  <si>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</si>
  <si>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</si>
  <si>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</si>
  <si>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</si>
  <si>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</si>
  <si>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</si>
  <si>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</si>
  <si>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</si>
  <si>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</si>
  <si>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</si>
  <si>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</si>
  <si>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</si>
  <si>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</si>
  <si>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</si>
  <si>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</si>
  <si>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</si>
  <si>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</si>
  <si>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</si>
  <si>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</si>
  <si>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</si>
  <si>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</si>
  <si>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</si>
  <si>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</si>
  <si>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</si>
  <si>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</si>
  <si>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</si>
  <si>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</si>
  <si>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</si>
  <si>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</si>
  <si>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</si>
  <si>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</si>
  <si>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</si>
  <si>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</si>
  <si>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</si>
  <si>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</si>
  <si>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</si>
  <si>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</si>
  <si>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</si>
  <si>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</si>
  <si>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</si>
  <si>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</si>
  <si>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</si>
  <si>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</si>
  <si>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</si>
  <si>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</si>
  <si>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</si>
  <si>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</si>
  <si>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</si>
  <si>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</si>
  <si>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</si>
  <si>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</si>
  <si>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</si>
  <si>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</si>
  <si>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</si>
  <si>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</si>
  <si>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</si>
  <si>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</si>
  <si>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</si>
  <si>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</si>
  <si>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</si>
  <si>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</si>
  <si>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</si>
  <si>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</si>
  <si>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</si>
  <si>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</si>
  <si>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</si>
  <si>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</si>
  <si>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</si>
  <si>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</si>
  <si>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</si>
  <si>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</si>
  <si>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</si>
  <si>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</si>
  <si>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千葉県　木更津市</t>
  </si>
  <si>
    <t>木更津駅前西口駐車場</t>
  </si>
  <si>
    <t>法非適用</t>
  </si>
  <si>
    <t>駐車場整備事業</t>
  </si>
  <si>
    <t>-</t>
  </si>
  <si>
    <t>Ａ１Ｂ１</t>
  </si>
  <si>
    <t>該当数値なし</t>
  </si>
  <si>
    <t>都市計画駐車場</t>
  </si>
  <si>
    <t>立体式</t>
  </si>
  <si>
    <t>駅</t>
  </si>
  <si>
    <t>有</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</si>
  <si>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</si>
  <si>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</si>
  <si>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</si>
  <si>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</si>
  <si>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</si>
  <si>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</si>
  <si>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</si>
  <si>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微増を続けていること、駅に近くパークアンドライドの利用も考慮すると過剰供給とは言いがたい状況であると考えられる。
　類似施設と比較すると稼働率が低いため、今後の推移を見極めていく必要がある。</t>
    <rPh sb="1" eb="3">
      <t>ビゾウ</t>
    </rPh>
    <rPh sb="4" eb="5">
      <t>ツヅ</t>
    </rPh>
    <rPh sb="12" eb="13">
      <t>エキ</t>
    </rPh>
    <rPh sb="14" eb="15">
      <t>チカ</t>
    </rPh>
    <rPh sb="26" eb="28">
      <t>リヨウ</t>
    </rPh>
    <rPh sb="29" eb="31">
      <t>コウリョ</t>
    </rPh>
    <rPh sb="34" eb="36">
      <t>カジョウ</t>
    </rPh>
    <rPh sb="36" eb="38">
      <t>キョウキュウ</t>
    </rPh>
    <rPh sb="40" eb="41">
      <t>イ</t>
    </rPh>
    <rPh sb="45" eb="47">
      <t>ジョウキョウ</t>
    </rPh>
    <rPh sb="51" eb="52">
      <t>カンガ</t>
    </rPh>
    <rPh sb="78" eb="80">
      <t>コンゴ</t>
    </rPh>
    <rPh sb="81" eb="83">
      <t>スイイ</t>
    </rPh>
    <rPh sb="84" eb="86">
      <t>ミキワ</t>
    </rPh>
    <rPh sb="90" eb="92">
      <t>ヒツヨウ</t>
    </rPh>
    <phoneticPr fontId="6"/>
  </si>
  <si>
    <t xml:space="preserve"> 稼働率が微増しているが、平成28年度は修繕等の歳出が多く収支比率が下がっている。今後の推移を参考に費用削減等を考えていく必要があると思われる。</t>
    <rPh sb="1" eb="3">
      <t>カドウ</t>
    </rPh>
    <rPh sb="3" eb="4">
      <t>リツ</t>
    </rPh>
    <rPh sb="5" eb="7">
      <t>ビゾウ</t>
    </rPh>
    <rPh sb="13" eb="15">
      <t>ヘイセイ</t>
    </rPh>
    <rPh sb="17" eb="19">
      <t>ネンド</t>
    </rPh>
    <rPh sb="20" eb="22">
      <t>シュウゼン</t>
    </rPh>
    <rPh sb="22" eb="23">
      <t>トウ</t>
    </rPh>
    <rPh sb="24" eb="26">
      <t>サイシュツ</t>
    </rPh>
    <rPh sb="27" eb="28">
      <t>オオ</t>
    </rPh>
    <rPh sb="29" eb="31">
      <t>シュウシ</t>
    </rPh>
    <rPh sb="31" eb="33">
      <t>ヒリツ</t>
    </rPh>
    <rPh sb="34" eb="35">
      <t>サ</t>
    </rPh>
    <rPh sb="41" eb="43">
      <t>コンゴ</t>
    </rPh>
    <rPh sb="44" eb="46">
      <t>スイイ</t>
    </rPh>
    <rPh sb="47" eb="49">
      <t>サンコウ</t>
    </rPh>
    <rPh sb="50" eb="52">
      <t>ヒヨウ</t>
    </rPh>
    <rPh sb="52" eb="55">
      <t>サクゲントウ</t>
    </rPh>
    <rPh sb="56" eb="57">
      <t>カンガ</t>
    </rPh>
    <rPh sb="61" eb="63">
      <t>ヒツヨウ</t>
    </rPh>
    <rPh sb="67" eb="68">
      <t>オモ</t>
    </rPh>
    <phoneticPr fontId="6"/>
  </si>
  <si>
    <t>　類似施設と比較すると稼働率が低いが、稼働率の微増等を考慮すると過剰供給とはいえない状況であると考えられ、他会計からの補助がなく、債務残高がないことからも健全な経営状況と考えられるが、今後の施設更新等により投資費用が多額になることが想定される場合には、事業継続も含めた慎重な検討が必要である。</t>
    <rPh sb="1" eb="3">
      <t>ルイジ</t>
    </rPh>
    <rPh sb="3" eb="5">
      <t>シセツ</t>
    </rPh>
    <rPh sb="6" eb="8">
      <t>ヒカク</t>
    </rPh>
    <rPh sb="11" eb="13">
      <t>カドウ</t>
    </rPh>
    <rPh sb="13" eb="14">
      <t>リツ</t>
    </rPh>
    <rPh sb="15" eb="16">
      <t>ヒク</t>
    </rPh>
    <rPh sb="19" eb="21">
      <t>カドウ</t>
    </rPh>
    <rPh sb="21" eb="22">
      <t>リツ</t>
    </rPh>
    <rPh sb="23" eb="25">
      <t>ビゾウ</t>
    </rPh>
    <rPh sb="25" eb="26">
      <t>トウ</t>
    </rPh>
    <rPh sb="27" eb="29">
      <t>コウリョ</t>
    </rPh>
    <rPh sb="32" eb="34">
      <t>カジョウ</t>
    </rPh>
    <rPh sb="34" eb="36">
      <t>キョウキュウ</t>
    </rPh>
    <rPh sb="42" eb="44">
      <t>ジョウキョウ</t>
    </rPh>
    <rPh sb="48" eb="49">
      <t>カンガ</t>
    </rPh>
    <rPh sb="53" eb="54">
      <t>タ</t>
    </rPh>
    <rPh sb="54" eb="56">
      <t>カイケイ</t>
    </rPh>
    <rPh sb="59" eb="61">
      <t>ホジョ</t>
    </rPh>
    <rPh sb="65" eb="67">
      <t>サイム</t>
    </rPh>
    <rPh sb="67" eb="69">
      <t>ザンダカ</t>
    </rPh>
    <rPh sb="77" eb="79">
      <t>ケンゼン</t>
    </rPh>
    <rPh sb="80" eb="82">
      <t>ケイエイ</t>
    </rPh>
    <rPh sb="82" eb="84">
      <t>ジョウキョウ</t>
    </rPh>
    <rPh sb="85" eb="86">
      <t>カンガ</t>
    </rPh>
    <rPh sb="92" eb="94">
      <t>コンゴ</t>
    </rPh>
    <rPh sb="95" eb="97">
      <t>シセツ</t>
    </rPh>
    <rPh sb="97" eb="100">
      <t>コウシントウ</t>
    </rPh>
    <rPh sb="103" eb="105">
      <t>トウシ</t>
    </rPh>
    <rPh sb="105" eb="107">
      <t>ヒヨウ</t>
    </rPh>
    <rPh sb="108" eb="110">
      <t>タガク</t>
    </rPh>
    <rPh sb="116" eb="118">
      <t>ソウテイ</t>
    </rPh>
    <rPh sb="121" eb="123">
      <t>バアイ</t>
    </rPh>
    <rPh sb="126" eb="128">
      <t>ジギョウ</t>
    </rPh>
    <rPh sb="128" eb="130">
      <t>ケイゾク</t>
    </rPh>
    <rPh sb="131" eb="132">
      <t>フク</t>
    </rPh>
    <rPh sb="134" eb="136">
      <t>シンチョウ</t>
    </rPh>
    <rPh sb="137" eb="139">
      <t>ケントウ</t>
    </rPh>
    <rPh sb="140" eb="142">
      <t>ヒツヨウ</t>
    </rPh>
    <phoneticPr fontId="6"/>
  </si>
  <si>
    <t>　企業債務もなく、健全な運営であると思われるが、今後、施設更新を行う場合については、事業継続も含め慎重な検討が必要である。</t>
    <rPh sb="1" eb="3">
      <t>キギョウ</t>
    </rPh>
    <rPh sb="3" eb="5">
      <t>サイム</t>
    </rPh>
    <rPh sb="9" eb="11">
      <t>ケンゼン</t>
    </rPh>
    <rPh sb="12" eb="14">
      <t>ウンエイ</t>
    </rPh>
    <rPh sb="18" eb="19">
      <t>オモ</t>
    </rPh>
    <rPh sb="24" eb="26">
      <t>コンゴ</t>
    </rPh>
    <rPh sb="27" eb="29">
      <t>シセツ</t>
    </rPh>
    <rPh sb="29" eb="31">
      <t>コウシン</t>
    </rPh>
    <rPh sb="32" eb="33">
      <t>オコナ</t>
    </rPh>
    <rPh sb="34" eb="36">
      <t>バアイ</t>
    </rPh>
    <rPh sb="42" eb="44">
      <t>ジギョウ</t>
    </rPh>
    <rPh sb="44" eb="46">
      <t>ケイゾク</t>
    </rPh>
    <rPh sb="47" eb="48">
      <t>フク</t>
    </rPh>
    <rPh sb="49" eb="51">
      <t>シンチョウ</t>
    </rPh>
    <rPh sb="52" eb="54">
      <t>ケントウ</t>
    </rPh>
    <rPh sb="55" eb="57">
      <t>ヒツヨウ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</si>
</sst>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122.6</c:v>
                </c:pt>
                <c:pt idx="1">
                  <c:v>128.1</c:v>
                </c:pt>
                <c:pt idx="2">
                  <c:v>158.4</c:v>
                </c:pt>
                <c:pt idx="3">
                  <c:v>205.2</c:v>
                </c:pt>
                <c:pt idx="4">
                  <c:v>140.9</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17961544"/>
        <c:axId val="21796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17961544"/>
        <c:axId val="217961928"/>
      </c:lineChart>
      <c:dateAx>
        <c:axId val="217961544"/>
        <c:scaling>
          <c:orientation val="minMax"/>
        </c:scaling>
        <c:delete val="1"/>
        <c:axPos val="b"/>
        <c:numFmt formatCode="ge" sourceLinked="1"/>
        <c:majorTickMark val="none"/>
        <c:minorTickMark val="none"/>
        <c:tickLblPos val="none"/>
        <c:crossAx val="217961928"/>
        <c:crosses val="autoZero"/>
        <c:auto val="1"/>
        <c:lblOffset val="100"/>
        <c:baseTimeUnit val="years"/>
      </c:dateAx>
      <c:valAx>
        <c:axId val="217961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961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17213344"/>
        <c:axId val="217213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17213344"/>
        <c:axId val="217213728"/>
      </c:lineChart>
      <c:dateAx>
        <c:axId val="217213344"/>
        <c:scaling>
          <c:orientation val="minMax"/>
        </c:scaling>
        <c:delete val="1"/>
        <c:axPos val="b"/>
        <c:numFmt formatCode="ge" sourceLinked="1"/>
        <c:majorTickMark val="none"/>
        <c:minorTickMark val="none"/>
        <c:tickLblPos val="none"/>
        <c:crossAx val="217213728"/>
        <c:crosses val="autoZero"/>
        <c:auto val="1"/>
        <c:lblOffset val="100"/>
        <c:baseTimeUnit val="years"/>
      </c:dateAx>
      <c:valAx>
        <c:axId val="217213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721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18089008"/>
        <c:axId val="21830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18089008"/>
        <c:axId val="218300136"/>
      </c:lineChart>
      <c:dateAx>
        <c:axId val="218089008"/>
        <c:scaling>
          <c:orientation val="minMax"/>
        </c:scaling>
        <c:delete val="1"/>
        <c:axPos val="b"/>
        <c:numFmt formatCode="ge" sourceLinked="1"/>
        <c:majorTickMark val="none"/>
        <c:minorTickMark val="none"/>
        <c:tickLblPos val="none"/>
        <c:crossAx val="218300136"/>
        <c:crosses val="autoZero"/>
        <c:auto val="1"/>
        <c:lblOffset val="100"/>
        <c:baseTimeUnit val="years"/>
      </c:dateAx>
      <c:valAx>
        <c:axId val="218300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089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18396640"/>
        <c:axId val="21839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18396640"/>
        <c:axId val="218398048"/>
      </c:lineChart>
      <c:dateAx>
        <c:axId val="218396640"/>
        <c:scaling>
          <c:orientation val="minMax"/>
        </c:scaling>
        <c:delete val="1"/>
        <c:axPos val="b"/>
        <c:numFmt formatCode="ge" sourceLinked="1"/>
        <c:majorTickMark val="none"/>
        <c:minorTickMark val="none"/>
        <c:tickLblPos val="none"/>
        <c:crossAx val="218398048"/>
        <c:crosses val="autoZero"/>
        <c:auto val="1"/>
        <c:lblOffset val="100"/>
        <c:baseTimeUnit val="years"/>
      </c:dateAx>
      <c:valAx>
        <c:axId val="21839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396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0.7</c:v>
                </c:pt>
                <c:pt idx="1">
                  <c:v>0.9</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16665640"/>
        <c:axId val="21666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16665640"/>
        <c:axId val="216666032"/>
      </c:lineChart>
      <c:dateAx>
        <c:axId val="216665640"/>
        <c:scaling>
          <c:orientation val="minMax"/>
        </c:scaling>
        <c:delete val="1"/>
        <c:axPos val="b"/>
        <c:numFmt formatCode="ge" sourceLinked="1"/>
        <c:majorTickMark val="none"/>
        <c:minorTickMark val="none"/>
        <c:tickLblPos val="none"/>
        <c:crossAx val="216666032"/>
        <c:crosses val="autoZero"/>
        <c:auto val="1"/>
        <c:lblOffset val="100"/>
        <c:baseTimeUnit val="years"/>
      </c:dateAx>
      <c:valAx>
        <c:axId val="21666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665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2</c:v>
                </c:pt>
                <c:pt idx="1">
                  <c:v>2</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18795968"/>
        <c:axId val="218796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18795968"/>
        <c:axId val="218796360"/>
      </c:lineChart>
      <c:dateAx>
        <c:axId val="218795968"/>
        <c:scaling>
          <c:orientation val="minMax"/>
        </c:scaling>
        <c:delete val="1"/>
        <c:axPos val="b"/>
        <c:numFmt formatCode="ge" sourceLinked="1"/>
        <c:majorTickMark val="none"/>
        <c:minorTickMark val="none"/>
        <c:tickLblPos val="none"/>
        <c:crossAx val="218796360"/>
        <c:crosses val="autoZero"/>
        <c:auto val="1"/>
        <c:lblOffset val="100"/>
        <c:baseTimeUnit val="years"/>
      </c:dateAx>
      <c:valAx>
        <c:axId val="218796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879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77.7</c:v>
                </c:pt>
                <c:pt idx="1">
                  <c:v>80.5</c:v>
                </c:pt>
                <c:pt idx="2">
                  <c:v>79.8</c:v>
                </c:pt>
                <c:pt idx="3">
                  <c:v>95.4</c:v>
                </c:pt>
                <c:pt idx="4">
                  <c:v>106.4</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18797144"/>
        <c:axId val="2187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18797144"/>
        <c:axId val="218797536"/>
      </c:lineChart>
      <c:dateAx>
        <c:axId val="218797144"/>
        <c:scaling>
          <c:orientation val="minMax"/>
        </c:scaling>
        <c:delete val="1"/>
        <c:axPos val="b"/>
        <c:numFmt formatCode="ge" sourceLinked="1"/>
        <c:majorTickMark val="none"/>
        <c:minorTickMark val="none"/>
        <c:tickLblPos val="none"/>
        <c:crossAx val="218797536"/>
        <c:crosses val="autoZero"/>
        <c:auto val="1"/>
        <c:lblOffset val="100"/>
        <c:baseTimeUnit val="years"/>
      </c:dateAx>
      <c:valAx>
        <c:axId val="218797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797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18.5</c:v>
                </c:pt>
                <c:pt idx="1">
                  <c:v>21.9</c:v>
                </c:pt>
                <c:pt idx="2">
                  <c:v>36.9</c:v>
                </c:pt>
                <c:pt idx="3">
                  <c:v>51.3</c:v>
                </c:pt>
                <c:pt idx="4">
                  <c:v>29.1</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18798320"/>
        <c:axId val="218798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18798320"/>
        <c:axId val="218798712"/>
      </c:lineChart>
      <c:dateAx>
        <c:axId val="218798320"/>
        <c:scaling>
          <c:orientation val="minMax"/>
        </c:scaling>
        <c:delete val="1"/>
        <c:axPos val="b"/>
        <c:numFmt formatCode="ge" sourceLinked="1"/>
        <c:majorTickMark val="none"/>
        <c:minorTickMark val="none"/>
        <c:tickLblPos val="none"/>
        <c:crossAx val="218798712"/>
        <c:crosses val="autoZero"/>
        <c:auto val="1"/>
        <c:lblOffset val="100"/>
        <c:baseTimeUnit val="years"/>
      </c:dateAx>
      <c:valAx>
        <c:axId val="218798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798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7015</c:v>
                </c:pt>
                <c:pt idx="1">
                  <c:v>9016</c:v>
                </c:pt>
                <c:pt idx="2">
                  <c:v>15573</c:v>
                </c:pt>
                <c:pt idx="3">
                  <c:v>24534</c:v>
                </c:pt>
                <c:pt idx="4">
                  <c:v>13976</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16668384"/>
        <c:axId val="21666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16668384"/>
        <c:axId val="216667992"/>
      </c:lineChart>
      <c:dateAx>
        <c:axId val="216668384"/>
        <c:scaling>
          <c:orientation val="minMax"/>
        </c:scaling>
        <c:delete val="1"/>
        <c:axPos val="b"/>
        <c:numFmt formatCode="ge" sourceLinked="1"/>
        <c:majorTickMark val="none"/>
        <c:minorTickMark val="none"/>
        <c:tickLblPos val="none"/>
        <c:crossAx val="216667992"/>
        <c:crosses val="autoZero"/>
        <c:auto val="1"/>
        <c:lblOffset val="100"/>
        <c:baseTimeUnit val="years"/>
      </c:dateAx>
      <c:valAx>
        <c:axId val="216667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666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38" t="str">
        <f>データ!H6&amp;"　"&amp;データ!I6</f>
        <v>千葉県木更津市　木更津駅前西口駐車場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0" t="s">
        <v>1</v>
      </c>
      <c r="C7" s="131"/>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2"/>
      <c r="AQ7" s="130" t="s">
        <v>2</v>
      </c>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2"/>
      <c r="CF7" s="130" t="s">
        <v>3</v>
      </c>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2"/>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3" t="s">
        <v>5</v>
      </c>
      <c r="FK7" s="133"/>
      <c r="FL7" s="133"/>
      <c r="FM7" s="133"/>
      <c r="FN7" s="133"/>
      <c r="FO7" s="133"/>
      <c r="FP7" s="133"/>
      <c r="FQ7" s="133"/>
      <c r="FR7" s="133"/>
      <c r="FS7" s="133"/>
      <c r="FT7" s="133"/>
      <c r="FU7" s="133"/>
      <c r="FV7" s="133"/>
      <c r="FW7" s="133"/>
      <c r="FX7" s="133"/>
      <c r="FY7" s="133"/>
      <c r="FZ7" s="133"/>
      <c r="GA7" s="133"/>
      <c r="GB7" s="133"/>
      <c r="GC7" s="133"/>
      <c r="GD7" s="133"/>
      <c r="GE7" s="133"/>
      <c r="GF7" s="133"/>
      <c r="GG7" s="133"/>
      <c r="GH7" s="133"/>
      <c r="GI7" s="133"/>
      <c r="GJ7" s="133"/>
      <c r="GK7" s="133"/>
      <c r="GL7" s="133"/>
      <c r="GM7" s="133"/>
      <c r="GN7" s="133"/>
      <c r="GO7" s="133"/>
      <c r="GP7" s="133"/>
      <c r="GQ7" s="133"/>
      <c r="GR7" s="133"/>
      <c r="GS7" s="133"/>
      <c r="GT7" s="133"/>
      <c r="GU7" s="133"/>
      <c r="GV7" s="133"/>
      <c r="GW7" s="133"/>
      <c r="GX7" s="133"/>
      <c r="GY7" s="5"/>
      <c r="GZ7" s="5"/>
      <c r="HA7" s="5"/>
      <c r="HB7" s="5"/>
      <c r="HC7" s="5"/>
      <c r="HD7" s="5"/>
      <c r="HE7" s="5"/>
      <c r="HF7" s="5"/>
      <c r="HG7" s="5"/>
      <c r="HH7" s="5"/>
      <c r="HI7" s="5"/>
      <c r="HJ7" s="5"/>
      <c r="HK7" s="5"/>
      <c r="HL7" s="5"/>
      <c r="HM7" s="5"/>
      <c r="HN7" s="5"/>
      <c r="HO7" s="5"/>
      <c r="HP7" s="5"/>
      <c r="HQ7" s="5"/>
      <c r="HR7" s="5"/>
      <c r="HS7" s="5"/>
      <c r="HT7" s="5"/>
      <c r="HU7" s="5"/>
      <c r="HV7" s="5"/>
      <c r="HW7" s="5"/>
      <c r="HX7" s="133" t="s">
        <v>6</v>
      </c>
      <c r="HY7" s="133"/>
      <c r="HZ7" s="133"/>
      <c r="IA7" s="133"/>
      <c r="IB7" s="133"/>
      <c r="IC7" s="133"/>
      <c r="ID7" s="133"/>
      <c r="IE7" s="133"/>
      <c r="IF7" s="133"/>
      <c r="IG7" s="133"/>
      <c r="IH7" s="133"/>
      <c r="II7" s="133"/>
      <c r="IJ7" s="133"/>
      <c r="IK7" s="133"/>
      <c r="IL7" s="133"/>
      <c r="IM7" s="133"/>
      <c r="IN7" s="133"/>
      <c r="IO7" s="133"/>
      <c r="IP7" s="133"/>
      <c r="IQ7" s="133"/>
      <c r="IR7" s="133"/>
      <c r="IS7" s="133"/>
      <c r="IT7" s="133"/>
      <c r="IU7" s="133"/>
      <c r="IV7" s="133"/>
      <c r="IW7" s="133"/>
      <c r="IX7" s="133"/>
      <c r="IY7" s="133"/>
      <c r="IZ7" s="133"/>
      <c r="JA7" s="133"/>
      <c r="JB7" s="133"/>
      <c r="JC7" s="133"/>
      <c r="JD7" s="133"/>
      <c r="JE7" s="133"/>
      <c r="JF7" s="133"/>
      <c r="JG7" s="133"/>
      <c r="JH7" s="133"/>
      <c r="JI7" s="133"/>
      <c r="JJ7" s="133"/>
      <c r="JK7" s="133"/>
      <c r="JL7" s="133"/>
      <c r="JM7" s="133"/>
      <c r="JN7" s="133"/>
      <c r="JO7" s="133"/>
      <c r="JP7" s="133"/>
      <c r="JQ7" s="133" t="s">
        <v>7</v>
      </c>
      <c r="JR7" s="133"/>
      <c r="JS7" s="133"/>
      <c r="JT7" s="133"/>
      <c r="JU7" s="133"/>
      <c r="JV7" s="133"/>
      <c r="JW7" s="133"/>
      <c r="JX7" s="133"/>
      <c r="JY7" s="133"/>
      <c r="JZ7" s="133"/>
      <c r="KA7" s="133"/>
      <c r="KB7" s="133"/>
      <c r="KC7" s="133"/>
      <c r="KD7" s="133"/>
      <c r="KE7" s="133"/>
      <c r="KF7" s="133"/>
      <c r="KG7" s="133"/>
      <c r="KH7" s="133"/>
      <c r="KI7" s="133"/>
      <c r="KJ7" s="133"/>
      <c r="KK7" s="133"/>
      <c r="KL7" s="133"/>
      <c r="KM7" s="133"/>
      <c r="KN7" s="133"/>
      <c r="KO7" s="133"/>
      <c r="KP7" s="133"/>
      <c r="KQ7" s="133"/>
      <c r="KR7" s="133"/>
      <c r="KS7" s="133"/>
      <c r="KT7" s="133"/>
      <c r="KU7" s="133"/>
      <c r="KV7" s="133"/>
      <c r="KW7" s="133"/>
      <c r="KX7" s="133"/>
      <c r="KY7" s="133"/>
      <c r="KZ7" s="133"/>
      <c r="LA7" s="133"/>
      <c r="LB7" s="133"/>
      <c r="LC7" s="133"/>
      <c r="LD7" s="133"/>
      <c r="LE7" s="133"/>
      <c r="LF7" s="133"/>
      <c r="LG7" s="133"/>
      <c r="LH7" s="133"/>
      <c r="LI7" s="133"/>
      <c r="LJ7" s="133" t="s">
        <v>8</v>
      </c>
      <c r="LK7" s="133"/>
      <c r="LL7" s="133"/>
      <c r="LM7" s="133"/>
      <c r="LN7" s="133"/>
      <c r="LO7" s="133"/>
      <c r="LP7" s="133"/>
      <c r="LQ7" s="133"/>
      <c r="LR7" s="133"/>
      <c r="LS7" s="133"/>
      <c r="LT7" s="133"/>
      <c r="LU7" s="133"/>
      <c r="LV7" s="133"/>
      <c r="LW7" s="133"/>
      <c r="LX7" s="133"/>
      <c r="LY7" s="133"/>
      <c r="LZ7" s="133"/>
      <c r="MA7" s="133"/>
      <c r="MB7" s="133"/>
      <c r="MC7" s="133"/>
      <c r="MD7" s="133"/>
      <c r="ME7" s="133"/>
      <c r="MF7" s="133"/>
      <c r="MG7" s="133"/>
      <c r="MH7" s="133"/>
      <c r="MI7" s="133"/>
      <c r="MJ7" s="133"/>
      <c r="MK7" s="133"/>
      <c r="ML7" s="133"/>
      <c r="MM7" s="133"/>
      <c r="MN7" s="133"/>
      <c r="MO7" s="133"/>
      <c r="MP7" s="133"/>
      <c r="MQ7" s="133"/>
      <c r="MR7" s="133"/>
      <c r="MS7" s="133"/>
      <c r="MT7" s="133"/>
      <c r="MU7" s="133"/>
      <c r="MV7" s="133"/>
      <c r="MW7" s="133"/>
      <c r="MX7" s="133"/>
      <c r="MY7" s="133"/>
      <c r="MZ7" s="133"/>
      <c r="NA7" s="133"/>
      <c r="NB7" s="133"/>
      <c r="NC7" s="4"/>
      <c r="ND7" s="7" t="s">
        <v>9</v>
      </c>
      <c r="NE7" s="8"/>
      <c r="NF7" s="8"/>
      <c r="NG7" s="8"/>
      <c r="NH7" s="8"/>
      <c r="NI7" s="8"/>
      <c r="NJ7" s="8"/>
      <c r="NK7" s="8"/>
      <c r="NL7" s="8"/>
      <c r="NM7" s="8"/>
      <c r="NN7" s="8"/>
      <c r="NO7" s="8"/>
      <c r="NP7" s="8"/>
      <c r="NQ7" s="9"/>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Ａ１Ｂ１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34" t="s">
        <v>131</v>
      </c>
      <c r="FK8" s="134"/>
      <c r="FL8" s="134"/>
      <c r="FM8" s="134"/>
      <c r="FN8" s="134"/>
      <c r="FO8" s="134"/>
      <c r="FP8" s="134"/>
      <c r="FQ8" s="134"/>
      <c r="FR8" s="134"/>
      <c r="FS8" s="134"/>
      <c r="FT8" s="134"/>
      <c r="FU8" s="134"/>
      <c r="FV8" s="134"/>
      <c r="FW8" s="134"/>
      <c r="FX8" s="134"/>
      <c r="FY8" s="134"/>
      <c r="FZ8" s="134"/>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5"/>
      <c r="GZ8" s="5"/>
      <c r="HA8" s="5"/>
      <c r="HB8" s="5"/>
      <c r="HC8" s="5"/>
      <c r="HD8" s="5"/>
      <c r="HE8" s="5"/>
      <c r="HF8" s="5"/>
      <c r="HG8" s="5"/>
      <c r="HH8" s="5"/>
      <c r="HI8" s="5"/>
      <c r="HJ8" s="5"/>
      <c r="HK8" s="5"/>
      <c r="HL8" s="5"/>
      <c r="HM8" s="5"/>
      <c r="HN8" s="5"/>
      <c r="HO8" s="5"/>
      <c r="HP8" s="5"/>
      <c r="HQ8" s="5"/>
      <c r="HR8" s="5"/>
      <c r="HS8" s="5"/>
      <c r="HT8" s="5"/>
      <c r="HU8" s="5"/>
      <c r="HV8" s="5"/>
      <c r="HW8" s="5"/>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有</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9522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4"/>
      <c r="ND8" s="128" t="s">
        <v>10</v>
      </c>
      <c r="NE8" s="129"/>
      <c r="NF8" s="10" t="s">
        <v>11</v>
      </c>
      <c r="NG8" s="11"/>
      <c r="NH8" s="11"/>
      <c r="NI8" s="11"/>
      <c r="NJ8" s="11"/>
      <c r="NK8" s="11"/>
      <c r="NL8" s="11"/>
      <c r="NM8" s="11"/>
      <c r="NN8" s="11"/>
      <c r="NO8" s="11"/>
      <c r="NP8" s="11"/>
      <c r="NQ8" s="12"/>
    </row>
    <row r="9" spans="1:382" ht="18.75" customHeight="1" x14ac:dyDescent="0.15">
      <c r="A9" s="2"/>
      <c r="B9" s="130" t="s">
        <v>12</v>
      </c>
      <c r="C9" s="131"/>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2"/>
      <c r="AQ9" s="130" t="s">
        <v>13</v>
      </c>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2"/>
      <c r="CF9" s="130" t="s">
        <v>14</v>
      </c>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2"/>
      <c r="DU9" s="133" t="s">
        <v>15</v>
      </c>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33"/>
      <c r="FE9" s="133"/>
      <c r="FF9" s="133"/>
      <c r="FG9" s="133"/>
      <c r="FH9" s="133"/>
      <c r="FI9" s="133"/>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3" t="s">
        <v>16</v>
      </c>
      <c r="HY9" s="133"/>
      <c r="HZ9" s="133"/>
      <c r="IA9" s="133"/>
      <c r="IB9" s="133"/>
      <c r="IC9" s="133"/>
      <c r="ID9" s="133"/>
      <c r="IE9" s="133"/>
      <c r="IF9" s="133"/>
      <c r="IG9" s="133"/>
      <c r="IH9" s="133"/>
      <c r="II9" s="133"/>
      <c r="IJ9" s="133"/>
      <c r="IK9" s="133"/>
      <c r="IL9" s="133"/>
      <c r="IM9" s="133"/>
      <c r="IN9" s="133"/>
      <c r="IO9" s="133"/>
      <c r="IP9" s="133"/>
      <c r="IQ9" s="133"/>
      <c r="IR9" s="133"/>
      <c r="IS9" s="133"/>
      <c r="IT9" s="133"/>
      <c r="IU9" s="133"/>
      <c r="IV9" s="133"/>
      <c r="IW9" s="133"/>
      <c r="IX9" s="133"/>
      <c r="IY9" s="133"/>
      <c r="IZ9" s="133"/>
      <c r="JA9" s="133"/>
      <c r="JB9" s="133"/>
      <c r="JC9" s="133"/>
      <c r="JD9" s="133"/>
      <c r="JE9" s="133"/>
      <c r="JF9" s="133"/>
      <c r="JG9" s="133"/>
      <c r="JH9" s="133"/>
      <c r="JI9" s="133"/>
      <c r="JJ9" s="133"/>
      <c r="JK9" s="133"/>
      <c r="JL9" s="133"/>
      <c r="JM9" s="133"/>
      <c r="JN9" s="133"/>
      <c r="JO9" s="133"/>
      <c r="JP9" s="133"/>
      <c r="JQ9" s="133" t="s">
        <v>17</v>
      </c>
      <c r="JR9" s="133"/>
      <c r="JS9" s="133"/>
      <c r="JT9" s="133"/>
      <c r="JU9" s="133"/>
      <c r="JV9" s="133"/>
      <c r="JW9" s="133"/>
      <c r="JX9" s="133"/>
      <c r="JY9" s="133"/>
      <c r="JZ9" s="133"/>
      <c r="KA9" s="133"/>
      <c r="KB9" s="133"/>
      <c r="KC9" s="133"/>
      <c r="KD9" s="133"/>
      <c r="KE9" s="133"/>
      <c r="KF9" s="133"/>
      <c r="KG9" s="133"/>
      <c r="KH9" s="133"/>
      <c r="KI9" s="133"/>
      <c r="KJ9" s="133"/>
      <c r="KK9" s="133"/>
      <c r="KL9" s="133"/>
      <c r="KM9" s="133"/>
      <c r="KN9" s="133"/>
      <c r="KO9" s="133"/>
      <c r="KP9" s="133"/>
      <c r="KQ9" s="133"/>
      <c r="KR9" s="133"/>
      <c r="KS9" s="133"/>
      <c r="KT9" s="133"/>
      <c r="KU9" s="133"/>
      <c r="KV9" s="133"/>
      <c r="KW9" s="133"/>
      <c r="KX9" s="133"/>
      <c r="KY9" s="133"/>
      <c r="KZ9" s="133"/>
      <c r="LA9" s="133"/>
      <c r="LB9" s="133"/>
      <c r="LC9" s="133"/>
      <c r="LD9" s="133"/>
      <c r="LE9" s="133"/>
      <c r="LF9" s="133"/>
      <c r="LG9" s="133"/>
      <c r="LH9" s="133"/>
      <c r="LI9" s="133"/>
      <c r="LJ9" s="133" t="s">
        <v>18</v>
      </c>
      <c r="LK9" s="133"/>
      <c r="LL9" s="133"/>
      <c r="LM9" s="133"/>
      <c r="LN9" s="133"/>
      <c r="LO9" s="133"/>
      <c r="LP9" s="133"/>
      <c r="LQ9" s="133"/>
      <c r="LR9" s="133"/>
      <c r="LS9" s="133"/>
      <c r="LT9" s="133"/>
      <c r="LU9" s="133"/>
      <c r="LV9" s="133"/>
      <c r="LW9" s="133"/>
      <c r="LX9" s="133"/>
      <c r="LY9" s="133"/>
      <c r="LZ9" s="133"/>
      <c r="MA9" s="133"/>
      <c r="MB9" s="133"/>
      <c r="MC9" s="133"/>
      <c r="MD9" s="133"/>
      <c r="ME9" s="133"/>
      <c r="MF9" s="133"/>
      <c r="MG9" s="133"/>
      <c r="MH9" s="133"/>
      <c r="MI9" s="133"/>
      <c r="MJ9" s="133"/>
      <c r="MK9" s="133"/>
      <c r="ML9" s="133"/>
      <c r="MM9" s="133"/>
      <c r="MN9" s="133"/>
      <c r="MO9" s="133"/>
      <c r="MP9" s="133"/>
      <c r="MQ9" s="133"/>
      <c r="MR9" s="133"/>
      <c r="MS9" s="133"/>
      <c r="MT9" s="133"/>
      <c r="MU9" s="133"/>
      <c r="MV9" s="133"/>
      <c r="MW9" s="133"/>
      <c r="MX9" s="133"/>
      <c r="MY9" s="133"/>
      <c r="MZ9" s="133"/>
      <c r="NA9" s="133"/>
      <c r="NB9" s="133"/>
      <c r="NC9" s="4"/>
      <c r="ND9" s="135" t="s">
        <v>19</v>
      </c>
      <c r="NE9" s="136"/>
      <c r="NF9" s="13" t="s">
        <v>20</v>
      </c>
      <c r="NG9" s="14"/>
      <c r="NH9" s="14"/>
      <c r="NI9" s="14"/>
      <c r="NJ9" s="14"/>
      <c r="NK9" s="14"/>
      <c r="NL9" s="14"/>
      <c r="NM9" s="14"/>
      <c r="NN9" s="14"/>
      <c r="NO9" s="14"/>
      <c r="NP9" s="14"/>
      <c r="NQ9" s="15"/>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tr">
        <f>データ!P7</f>
        <v>都市計画駐車場</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0" t="str">
        <f>データ!Q7</f>
        <v>立体式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3">
        <f>データ!V7</f>
        <v>435</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200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16"/>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6" t="s">
        <v>23</v>
      </c>
      <c r="NE11" s="126"/>
      <c r="NF11" s="126"/>
      <c r="NG11" s="126"/>
      <c r="NH11" s="126"/>
      <c r="NI11" s="126"/>
      <c r="NJ11" s="126"/>
      <c r="NK11" s="126"/>
      <c r="NL11" s="126"/>
      <c r="NM11" s="126"/>
      <c r="NN11" s="126"/>
      <c r="NO11" s="126"/>
      <c r="NP11" s="126"/>
      <c r="NQ11" s="126"/>
      <c r="NR11" s="126"/>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6"/>
      <c r="NE12" s="126"/>
      <c r="NF12" s="126"/>
      <c r="NG12" s="126"/>
      <c r="NH12" s="126"/>
      <c r="NI12" s="126"/>
      <c r="NJ12" s="126"/>
      <c r="NK12" s="126"/>
      <c r="NL12" s="126"/>
      <c r="NM12" s="126"/>
      <c r="NN12" s="126"/>
      <c r="NO12" s="126"/>
      <c r="NP12" s="126"/>
      <c r="NQ12" s="126"/>
      <c r="NR12" s="12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7"/>
      <c r="NE13" s="127"/>
      <c r="NF13" s="127"/>
      <c r="NG13" s="127"/>
      <c r="NH13" s="127"/>
      <c r="NI13" s="127"/>
      <c r="NJ13" s="127"/>
      <c r="NK13" s="127"/>
      <c r="NL13" s="127"/>
      <c r="NM13" s="127"/>
      <c r="NN13" s="127"/>
      <c r="NO13" s="127"/>
      <c r="NP13" s="127"/>
      <c r="NQ13" s="127"/>
      <c r="NR13" s="127"/>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133</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122.6</v>
      </c>
      <c r="V31" s="111"/>
      <c r="W31" s="111"/>
      <c r="X31" s="111"/>
      <c r="Y31" s="111"/>
      <c r="Z31" s="111"/>
      <c r="AA31" s="111"/>
      <c r="AB31" s="111"/>
      <c r="AC31" s="111"/>
      <c r="AD31" s="111"/>
      <c r="AE31" s="111"/>
      <c r="AF31" s="111"/>
      <c r="AG31" s="111"/>
      <c r="AH31" s="111"/>
      <c r="AI31" s="111"/>
      <c r="AJ31" s="111"/>
      <c r="AK31" s="111"/>
      <c r="AL31" s="111"/>
      <c r="AM31" s="111"/>
      <c r="AN31" s="111">
        <f>データ!Z7</f>
        <v>128.1</v>
      </c>
      <c r="AO31" s="111"/>
      <c r="AP31" s="111"/>
      <c r="AQ31" s="111"/>
      <c r="AR31" s="111"/>
      <c r="AS31" s="111"/>
      <c r="AT31" s="111"/>
      <c r="AU31" s="111"/>
      <c r="AV31" s="111"/>
      <c r="AW31" s="111"/>
      <c r="AX31" s="111"/>
      <c r="AY31" s="111"/>
      <c r="AZ31" s="111"/>
      <c r="BA31" s="111"/>
      <c r="BB31" s="111"/>
      <c r="BC31" s="111"/>
      <c r="BD31" s="111"/>
      <c r="BE31" s="111"/>
      <c r="BF31" s="111"/>
      <c r="BG31" s="111">
        <f>データ!AA7</f>
        <v>158.4</v>
      </c>
      <c r="BH31" s="111"/>
      <c r="BI31" s="111"/>
      <c r="BJ31" s="111"/>
      <c r="BK31" s="111"/>
      <c r="BL31" s="111"/>
      <c r="BM31" s="111"/>
      <c r="BN31" s="111"/>
      <c r="BO31" s="111"/>
      <c r="BP31" s="111"/>
      <c r="BQ31" s="111"/>
      <c r="BR31" s="111"/>
      <c r="BS31" s="111"/>
      <c r="BT31" s="111"/>
      <c r="BU31" s="111"/>
      <c r="BV31" s="111"/>
      <c r="BW31" s="111"/>
      <c r="BX31" s="111"/>
      <c r="BY31" s="111"/>
      <c r="BZ31" s="111">
        <f>データ!AB7</f>
        <v>205.2</v>
      </c>
      <c r="CA31" s="111"/>
      <c r="CB31" s="111"/>
      <c r="CC31" s="111"/>
      <c r="CD31" s="111"/>
      <c r="CE31" s="111"/>
      <c r="CF31" s="111"/>
      <c r="CG31" s="111"/>
      <c r="CH31" s="111"/>
      <c r="CI31" s="111"/>
      <c r="CJ31" s="111"/>
      <c r="CK31" s="111"/>
      <c r="CL31" s="111"/>
      <c r="CM31" s="111"/>
      <c r="CN31" s="111"/>
      <c r="CO31" s="111"/>
      <c r="CP31" s="111"/>
      <c r="CQ31" s="111"/>
      <c r="CR31" s="111"/>
      <c r="CS31" s="111">
        <f>データ!AC7</f>
        <v>140.9</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0.7</v>
      </c>
      <c r="EM31" s="111"/>
      <c r="EN31" s="111"/>
      <c r="EO31" s="111"/>
      <c r="EP31" s="111"/>
      <c r="EQ31" s="111"/>
      <c r="ER31" s="111"/>
      <c r="ES31" s="111"/>
      <c r="ET31" s="111"/>
      <c r="EU31" s="111"/>
      <c r="EV31" s="111"/>
      <c r="EW31" s="111"/>
      <c r="EX31" s="111"/>
      <c r="EY31" s="111"/>
      <c r="EZ31" s="111"/>
      <c r="FA31" s="111"/>
      <c r="FB31" s="111"/>
      <c r="FC31" s="111"/>
      <c r="FD31" s="111"/>
      <c r="FE31" s="111">
        <f>データ!AK7</f>
        <v>0.9</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77.7</v>
      </c>
      <c r="JD31" s="82"/>
      <c r="JE31" s="82"/>
      <c r="JF31" s="82"/>
      <c r="JG31" s="82"/>
      <c r="JH31" s="82"/>
      <c r="JI31" s="82"/>
      <c r="JJ31" s="82"/>
      <c r="JK31" s="82"/>
      <c r="JL31" s="82"/>
      <c r="JM31" s="82"/>
      <c r="JN31" s="82"/>
      <c r="JO31" s="82"/>
      <c r="JP31" s="82"/>
      <c r="JQ31" s="82"/>
      <c r="JR31" s="82"/>
      <c r="JS31" s="82"/>
      <c r="JT31" s="82"/>
      <c r="JU31" s="83"/>
      <c r="JV31" s="81">
        <f>データ!DL7</f>
        <v>80.5</v>
      </c>
      <c r="JW31" s="82"/>
      <c r="JX31" s="82"/>
      <c r="JY31" s="82"/>
      <c r="JZ31" s="82"/>
      <c r="KA31" s="82"/>
      <c r="KB31" s="82"/>
      <c r="KC31" s="82"/>
      <c r="KD31" s="82"/>
      <c r="KE31" s="82"/>
      <c r="KF31" s="82"/>
      <c r="KG31" s="82"/>
      <c r="KH31" s="82"/>
      <c r="KI31" s="82"/>
      <c r="KJ31" s="82"/>
      <c r="KK31" s="82"/>
      <c r="KL31" s="82"/>
      <c r="KM31" s="82"/>
      <c r="KN31" s="83"/>
      <c r="KO31" s="81">
        <f>データ!DM7</f>
        <v>79.8</v>
      </c>
      <c r="KP31" s="82"/>
      <c r="KQ31" s="82"/>
      <c r="KR31" s="82"/>
      <c r="KS31" s="82"/>
      <c r="KT31" s="82"/>
      <c r="KU31" s="82"/>
      <c r="KV31" s="82"/>
      <c r="KW31" s="82"/>
      <c r="KX31" s="82"/>
      <c r="KY31" s="82"/>
      <c r="KZ31" s="82"/>
      <c r="LA31" s="82"/>
      <c r="LB31" s="82"/>
      <c r="LC31" s="82"/>
      <c r="LD31" s="82"/>
      <c r="LE31" s="82"/>
      <c r="LF31" s="82"/>
      <c r="LG31" s="83"/>
      <c r="LH31" s="81">
        <f>データ!DN7</f>
        <v>95.4</v>
      </c>
      <c r="LI31" s="82"/>
      <c r="LJ31" s="82"/>
      <c r="LK31" s="82"/>
      <c r="LL31" s="82"/>
      <c r="LM31" s="82"/>
      <c r="LN31" s="82"/>
      <c r="LO31" s="82"/>
      <c r="LP31" s="82"/>
      <c r="LQ31" s="82"/>
      <c r="LR31" s="82"/>
      <c r="LS31" s="82"/>
      <c r="LT31" s="82"/>
      <c r="LU31" s="82"/>
      <c r="LV31" s="82"/>
      <c r="LW31" s="82"/>
      <c r="LX31" s="82"/>
      <c r="LY31" s="82"/>
      <c r="LZ31" s="83"/>
      <c r="MA31" s="81">
        <f>データ!DO7</f>
        <v>106.4</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124.7</v>
      </c>
      <c r="V32" s="111"/>
      <c r="W32" s="111"/>
      <c r="X32" s="111"/>
      <c r="Y32" s="111"/>
      <c r="Z32" s="111"/>
      <c r="AA32" s="111"/>
      <c r="AB32" s="111"/>
      <c r="AC32" s="111"/>
      <c r="AD32" s="111"/>
      <c r="AE32" s="111"/>
      <c r="AF32" s="111"/>
      <c r="AG32" s="111"/>
      <c r="AH32" s="111"/>
      <c r="AI32" s="111"/>
      <c r="AJ32" s="111"/>
      <c r="AK32" s="111"/>
      <c r="AL32" s="111"/>
      <c r="AM32" s="111"/>
      <c r="AN32" s="111">
        <f>データ!AE7</f>
        <v>135.6</v>
      </c>
      <c r="AO32" s="111"/>
      <c r="AP32" s="111"/>
      <c r="AQ32" s="111"/>
      <c r="AR32" s="111"/>
      <c r="AS32" s="111"/>
      <c r="AT32" s="111"/>
      <c r="AU32" s="111"/>
      <c r="AV32" s="111"/>
      <c r="AW32" s="111"/>
      <c r="AX32" s="111"/>
      <c r="AY32" s="111"/>
      <c r="AZ32" s="111"/>
      <c r="BA32" s="111"/>
      <c r="BB32" s="111"/>
      <c r="BC32" s="111"/>
      <c r="BD32" s="111"/>
      <c r="BE32" s="111"/>
      <c r="BF32" s="111"/>
      <c r="BG32" s="111">
        <f>データ!AF7</f>
        <v>176.5</v>
      </c>
      <c r="BH32" s="111"/>
      <c r="BI32" s="111"/>
      <c r="BJ32" s="111"/>
      <c r="BK32" s="111"/>
      <c r="BL32" s="111"/>
      <c r="BM32" s="111"/>
      <c r="BN32" s="111"/>
      <c r="BO32" s="111"/>
      <c r="BP32" s="111"/>
      <c r="BQ32" s="111"/>
      <c r="BR32" s="111"/>
      <c r="BS32" s="111"/>
      <c r="BT32" s="111"/>
      <c r="BU32" s="111"/>
      <c r="BV32" s="111"/>
      <c r="BW32" s="111"/>
      <c r="BX32" s="111"/>
      <c r="BY32" s="111"/>
      <c r="BZ32" s="111">
        <f>データ!AG7</f>
        <v>231.4</v>
      </c>
      <c r="CA32" s="111"/>
      <c r="CB32" s="111"/>
      <c r="CC32" s="111"/>
      <c r="CD32" s="111"/>
      <c r="CE32" s="111"/>
      <c r="CF32" s="111"/>
      <c r="CG32" s="111"/>
      <c r="CH32" s="111"/>
      <c r="CI32" s="111"/>
      <c r="CJ32" s="111"/>
      <c r="CK32" s="111"/>
      <c r="CL32" s="111"/>
      <c r="CM32" s="111"/>
      <c r="CN32" s="111"/>
      <c r="CO32" s="111"/>
      <c r="CP32" s="111"/>
      <c r="CQ32" s="111"/>
      <c r="CR32" s="111"/>
      <c r="CS32" s="111">
        <f>データ!AH7</f>
        <v>151.19999999999999</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21.4</v>
      </c>
      <c r="EM32" s="111"/>
      <c r="EN32" s="111"/>
      <c r="EO32" s="111"/>
      <c r="EP32" s="111"/>
      <c r="EQ32" s="111"/>
      <c r="ER32" s="111"/>
      <c r="ES32" s="111"/>
      <c r="ET32" s="111"/>
      <c r="EU32" s="111"/>
      <c r="EV32" s="111"/>
      <c r="EW32" s="111"/>
      <c r="EX32" s="111"/>
      <c r="EY32" s="111"/>
      <c r="EZ32" s="111"/>
      <c r="FA32" s="111"/>
      <c r="FB32" s="111"/>
      <c r="FC32" s="111"/>
      <c r="FD32" s="111"/>
      <c r="FE32" s="111">
        <f>データ!AP7</f>
        <v>24.8</v>
      </c>
      <c r="FF32" s="111"/>
      <c r="FG32" s="111"/>
      <c r="FH32" s="111"/>
      <c r="FI32" s="111"/>
      <c r="FJ32" s="111"/>
      <c r="FK32" s="111"/>
      <c r="FL32" s="111"/>
      <c r="FM32" s="111"/>
      <c r="FN32" s="111"/>
      <c r="FO32" s="111"/>
      <c r="FP32" s="111"/>
      <c r="FQ32" s="111"/>
      <c r="FR32" s="111"/>
      <c r="FS32" s="111"/>
      <c r="FT32" s="111"/>
      <c r="FU32" s="111"/>
      <c r="FV32" s="111"/>
      <c r="FW32" s="111"/>
      <c r="FX32" s="111">
        <f>データ!AQ7</f>
        <v>20.3</v>
      </c>
      <c r="FY32" s="111"/>
      <c r="FZ32" s="111"/>
      <c r="GA32" s="111"/>
      <c r="GB32" s="111"/>
      <c r="GC32" s="111"/>
      <c r="GD32" s="111"/>
      <c r="GE32" s="111"/>
      <c r="GF32" s="111"/>
      <c r="GG32" s="111"/>
      <c r="GH32" s="111"/>
      <c r="GI32" s="111"/>
      <c r="GJ32" s="111"/>
      <c r="GK32" s="111"/>
      <c r="GL32" s="111"/>
      <c r="GM32" s="111"/>
      <c r="GN32" s="111"/>
      <c r="GO32" s="111"/>
      <c r="GP32" s="111"/>
      <c r="GQ32" s="111">
        <f>データ!AR7</f>
        <v>20.2</v>
      </c>
      <c r="GR32" s="111"/>
      <c r="GS32" s="111"/>
      <c r="GT32" s="111"/>
      <c r="GU32" s="111"/>
      <c r="GV32" s="111"/>
      <c r="GW32" s="111"/>
      <c r="GX32" s="111"/>
      <c r="GY32" s="111"/>
      <c r="GZ32" s="111"/>
      <c r="HA32" s="111"/>
      <c r="HB32" s="111"/>
      <c r="HC32" s="111"/>
      <c r="HD32" s="111"/>
      <c r="HE32" s="111"/>
      <c r="HF32" s="111"/>
      <c r="HG32" s="111"/>
      <c r="HH32" s="111"/>
      <c r="HI32" s="111"/>
      <c r="HJ32" s="111">
        <f>データ!AS7</f>
        <v>19.8</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128.80000000000001</v>
      </c>
      <c r="JD32" s="82"/>
      <c r="JE32" s="82"/>
      <c r="JF32" s="82"/>
      <c r="JG32" s="82"/>
      <c r="JH32" s="82"/>
      <c r="JI32" s="82"/>
      <c r="JJ32" s="82"/>
      <c r="JK32" s="82"/>
      <c r="JL32" s="82"/>
      <c r="JM32" s="82"/>
      <c r="JN32" s="82"/>
      <c r="JO32" s="82"/>
      <c r="JP32" s="82"/>
      <c r="JQ32" s="82"/>
      <c r="JR32" s="82"/>
      <c r="JS32" s="82"/>
      <c r="JT32" s="82"/>
      <c r="JU32" s="83"/>
      <c r="JV32" s="81">
        <f>データ!DQ7</f>
        <v>129.9</v>
      </c>
      <c r="JW32" s="82"/>
      <c r="JX32" s="82"/>
      <c r="JY32" s="82"/>
      <c r="JZ32" s="82"/>
      <c r="KA32" s="82"/>
      <c r="KB32" s="82"/>
      <c r="KC32" s="82"/>
      <c r="KD32" s="82"/>
      <c r="KE32" s="82"/>
      <c r="KF32" s="82"/>
      <c r="KG32" s="82"/>
      <c r="KH32" s="82"/>
      <c r="KI32" s="82"/>
      <c r="KJ32" s="82"/>
      <c r="KK32" s="82"/>
      <c r="KL32" s="82"/>
      <c r="KM32" s="82"/>
      <c r="KN32" s="83"/>
      <c r="KO32" s="81">
        <f>データ!DR7</f>
        <v>131.6</v>
      </c>
      <c r="KP32" s="82"/>
      <c r="KQ32" s="82"/>
      <c r="KR32" s="82"/>
      <c r="KS32" s="82"/>
      <c r="KT32" s="82"/>
      <c r="KU32" s="82"/>
      <c r="KV32" s="82"/>
      <c r="KW32" s="82"/>
      <c r="KX32" s="82"/>
      <c r="KY32" s="82"/>
      <c r="KZ32" s="82"/>
      <c r="LA32" s="82"/>
      <c r="LB32" s="82"/>
      <c r="LC32" s="82"/>
      <c r="LD32" s="82"/>
      <c r="LE32" s="82"/>
      <c r="LF32" s="82"/>
      <c r="LG32" s="83"/>
      <c r="LH32" s="81">
        <f>データ!DS7</f>
        <v>134.19999999999999</v>
      </c>
      <c r="LI32" s="82"/>
      <c r="LJ32" s="82"/>
      <c r="LK32" s="82"/>
      <c r="LL32" s="82"/>
      <c r="LM32" s="82"/>
      <c r="LN32" s="82"/>
      <c r="LO32" s="82"/>
      <c r="LP32" s="82"/>
      <c r="LQ32" s="82"/>
      <c r="LR32" s="82"/>
      <c r="LS32" s="82"/>
      <c r="LT32" s="82"/>
      <c r="LU32" s="82"/>
      <c r="LV32" s="82"/>
      <c r="LW32" s="82"/>
      <c r="LX32" s="82"/>
      <c r="LY32" s="82"/>
      <c r="LZ32" s="83"/>
      <c r="MA32" s="81">
        <f>データ!DT7</f>
        <v>134.4</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92" t="s">
        <v>135</v>
      </c>
      <c r="NE32" s="93"/>
      <c r="NF32" s="93"/>
      <c r="NG32" s="93"/>
      <c r="NH32" s="93"/>
      <c r="NI32" s="93"/>
      <c r="NJ32" s="93"/>
      <c r="NK32" s="93"/>
      <c r="NL32" s="93"/>
      <c r="NM32" s="93"/>
      <c r="NN32" s="93"/>
      <c r="NO32" s="93"/>
      <c r="NP32" s="93"/>
      <c r="NQ32" s="93"/>
      <c r="NR32" s="94"/>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92"/>
      <c r="NE33" s="93"/>
      <c r="NF33" s="93"/>
      <c r="NG33" s="93"/>
      <c r="NH33" s="93"/>
      <c r="NI33" s="93"/>
      <c r="NJ33" s="93"/>
      <c r="NK33" s="93"/>
      <c r="NL33" s="93"/>
      <c r="NM33" s="93"/>
      <c r="NN33" s="93"/>
      <c r="NO33" s="93"/>
      <c r="NP33" s="93"/>
      <c r="NQ33" s="93"/>
      <c r="NR33" s="94"/>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92"/>
      <c r="NE34" s="93"/>
      <c r="NF34" s="93"/>
      <c r="NG34" s="93"/>
      <c r="NH34" s="93"/>
      <c r="NI34" s="93"/>
      <c r="NJ34" s="93"/>
      <c r="NK34" s="93"/>
      <c r="NL34" s="93"/>
      <c r="NM34" s="93"/>
      <c r="NN34" s="93"/>
      <c r="NO34" s="93"/>
      <c r="NP34" s="93"/>
      <c r="NQ34" s="93"/>
      <c r="NR34" s="94"/>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6"/>
      <c r="IQ35" s="116"/>
      <c r="IR35" s="116"/>
      <c r="IS35" s="116"/>
      <c r="IT35" s="116"/>
      <c r="IU35" s="116"/>
      <c r="IV35" s="116"/>
      <c r="IW35" s="116"/>
      <c r="IX35" s="116"/>
      <c r="IY35" s="116"/>
      <c r="IZ35" s="116"/>
      <c r="JA35" s="116"/>
      <c r="JB35" s="116"/>
      <c r="JC35" s="116"/>
      <c r="JD35" s="116"/>
      <c r="JE35" s="116"/>
      <c r="JF35" s="116"/>
      <c r="JG35" s="116"/>
      <c r="JH35" s="116"/>
      <c r="JI35" s="116"/>
      <c r="JJ35" s="116"/>
      <c r="JK35" s="116"/>
      <c r="JL35" s="116"/>
      <c r="JM35" s="116"/>
      <c r="JN35" s="116"/>
      <c r="JO35" s="116"/>
      <c r="JP35" s="116"/>
      <c r="JQ35" s="116"/>
      <c r="JR35" s="116"/>
      <c r="JS35" s="116"/>
      <c r="JT35" s="116"/>
      <c r="JU35" s="116"/>
      <c r="JV35" s="116"/>
      <c r="JW35" s="116"/>
      <c r="JX35" s="116"/>
      <c r="JY35" s="116"/>
      <c r="JZ35" s="116"/>
      <c r="KA35" s="116"/>
      <c r="KB35" s="116"/>
      <c r="KC35" s="116"/>
      <c r="KD35" s="116"/>
      <c r="KE35" s="116"/>
      <c r="KF35" s="116"/>
      <c r="KG35" s="116"/>
      <c r="KH35" s="116"/>
      <c r="KI35" s="116"/>
      <c r="KJ35" s="116"/>
      <c r="KK35" s="116"/>
      <c r="KL35" s="116"/>
      <c r="KM35" s="116"/>
      <c r="KN35" s="116"/>
      <c r="KO35" s="116"/>
      <c r="KP35" s="116"/>
      <c r="KQ35" s="116"/>
      <c r="KR35" s="116"/>
      <c r="KS35" s="116"/>
      <c r="KT35" s="116"/>
      <c r="KU35" s="116"/>
      <c r="KV35" s="116"/>
      <c r="KW35" s="116"/>
      <c r="KX35" s="116"/>
      <c r="KY35" s="116"/>
      <c r="KZ35" s="116"/>
      <c r="LA35" s="116"/>
      <c r="LB35" s="116"/>
      <c r="LC35" s="116"/>
      <c r="LD35" s="116"/>
      <c r="LE35" s="116"/>
      <c r="LF35" s="116"/>
      <c r="LG35" s="116"/>
      <c r="LH35" s="116"/>
      <c r="LI35" s="116"/>
      <c r="LJ35" s="116"/>
      <c r="LK35" s="116"/>
      <c r="LL35" s="116"/>
      <c r="LM35" s="116"/>
      <c r="LN35" s="116"/>
      <c r="LO35" s="116"/>
      <c r="LP35" s="116"/>
      <c r="LQ35" s="116"/>
      <c r="LR35" s="116"/>
      <c r="LS35" s="116"/>
      <c r="LT35" s="116"/>
      <c r="LU35" s="116"/>
      <c r="LV35" s="116"/>
      <c r="LW35" s="116"/>
      <c r="LX35" s="116"/>
      <c r="LY35" s="116"/>
      <c r="LZ35" s="116"/>
      <c r="MA35" s="116"/>
      <c r="MB35" s="116"/>
      <c r="MC35" s="116"/>
      <c r="MD35" s="116"/>
      <c r="ME35" s="116"/>
      <c r="MF35" s="116"/>
      <c r="MG35" s="116"/>
      <c r="MH35" s="116"/>
      <c r="MI35" s="116"/>
      <c r="MJ35" s="116"/>
      <c r="MK35" s="116"/>
      <c r="ML35" s="116"/>
      <c r="MM35" s="116"/>
      <c r="MN35" s="116"/>
      <c r="MO35" s="116"/>
      <c r="MP35" s="116"/>
      <c r="MQ35" s="116"/>
      <c r="MR35" s="116"/>
      <c r="MS35" s="116"/>
      <c r="MT35" s="116"/>
      <c r="MU35" s="116"/>
      <c r="MV35" s="116"/>
      <c r="MW35" s="17"/>
      <c r="MX35" s="17"/>
      <c r="MY35" s="17"/>
      <c r="MZ35" s="17"/>
      <c r="NA35" s="17"/>
      <c r="NB35" s="18"/>
      <c r="NC35" s="2"/>
      <c r="ND35" s="92"/>
      <c r="NE35" s="93"/>
      <c r="NF35" s="93"/>
      <c r="NG35" s="93"/>
      <c r="NH35" s="93"/>
      <c r="NI35" s="93"/>
      <c r="NJ35" s="93"/>
      <c r="NK35" s="93"/>
      <c r="NL35" s="93"/>
      <c r="NM35" s="93"/>
      <c r="NN35" s="93"/>
      <c r="NO35" s="93"/>
      <c r="NP35" s="93"/>
      <c r="NQ35" s="93"/>
      <c r="NR35" s="94"/>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92"/>
      <c r="NE36" s="93"/>
      <c r="NF36" s="93"/>
      <c r="NG36" s="93"/>
      <c r="NH36" s="93"/>
      <c r="NI36" s="93"/>
      <c r="NJ36" s="93"/>
      <c r="NK36" s="93"/>
      <c r="NL36" s="93"/>
      <c r="NM36" s="93"/>
      <c r="NN36" s="93"/>
      <c r="NO36" s="93"/>
      <c r="NP36" s="93"/>
      <c r="NQ36" s="93"/>
      <c r="NR36" s="94"/>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92"/>
      <c r="NE37" s="93"/>
      <c r="NF37" s="93"/>
      <c r="NG37" s="93"/>
      <c r="NH37" s="93"/>
      <c r="NI37" s="93"/>
      <c r="NJ37" s="93"/>
      <c r="NK37" s="93"/>
      <c r="NL37" s="93"/>
      <c r="NM37" s="93"/>
      <c r="NN37" s="93"/>
      <c r="NO37" s="93"/>
      <c r="NP37" s="93"/>
      <c r="NQ37" s="93"/>
      <c r="NR37" s="94"/>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92"/>
      <c r="NE38" s="93"/>
      <c r="NF38" s="93"/>
      <c r="NG38" s="93"/>
      <c r="NH38" s="93"/>
      <c r="NI38" s="93"/>
      <c r="NJ38" s="93"/>
      <c r="NK38" s="93"/>
      <c r="NL38" s="93"/>
      <c r="NM38" s="93"/>
      <c r="NN38" s="93"/>
      <c r="NO38" s="93"/>
      <c r="NP38" s="93"/>
      <c r="NQ38" s="93"/>
      <c r="NR38" s="94"/>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92"/>
      <c r="NE39" s="93"/>
      <c r="NF39" s="93"/>
      <c r="NG39" s="93"/>
      <c r="NH39" s="93"/>
      <c r="NI39" s="93"/>
      <c r="NJ39" s="93"/>
      <c r="NK39" s="93"/>
      <c r="NL39" s="93"/>
      <c r="NM39" s="93"/>
      <c r="NN39" s="93"/>
      <c r="NO39" s="93"/>
      <c r="NP39" s="93"/>
      <c r="NQ39" s="93"/>
      <c r="NR39" s="94"/>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92"/>
      <c r="NE40" s="93"/>
      <c r="NF40" s="93"/>
      <c r="NG40" s="93"/>
      <c r="NH40" s="93"/>
      <c r="NI40" s="93"/>
      <c r="NJ40" s="93"/>
      <c r="NK40" s="93"/>
      <c r="NL40" s="93"/>
      <c r="NM40" s="93"/>
      <c r="NN40" s="93"/>
      <c r="NO40" s="93"/>
      <c r="NP40" s="93"/>
      <c r="NQ40" s="93"/>
      <c r="NR40" s="94"/>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92"/>
      <c r="NE41" s="93"/>
      <c r="NF41" s="93"/>
      <c r="NG41" s="93"/>
      <c r="NH41" s="93"/>
      <c r="NI41" s="93"/>
      <c r="NJ41" s="93"/>
      <c r="NK41" s="93"/>
      <c r="NL41" s="93"/>
      <c r="NM41" s="93"/>
      <c r="NN41" s="93"/>
      <c r="NO41" s="93"/>
      <c r="NP41" s="93"/>
      <c r="NQ41" s="93"/>
      <c r="NR41" s="94"/>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92"/>
      <c r="NE42" s="93"/>
      <c r="NF42" s="93"/>
      <c r="NG42" s="93"/>
      <c r="NH42" s="93"/>
      <c r="NI42" s="93"/>
      <c r="NJ42" s="93"/>
      <c r="NK42" s="93"/>
      <c r="NL42" s="93"/>
      <c r="NM42" s="93"/>
      <c r="NN42" s="93"/>
      <c r="NO42" s="93"/>
      <c r="NP42" s="93"/>
      <c r="NQ42" s="93"/>
      <c r="NR42" s="94"/>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92"/>
      <c r="NE43" s="93"/>
      <c r="NF43" s="93"/>
      <c r="NG43" s="93"/>
      <c r="NH43" s="93"/>
      <c r="NI43" s="93"/>
      <c r="NJ43" s="93"/>
      <c r="NK43" s="93"/>
      <c r="NL43" s="93"/>
      <c r="NM43" s="93"/>
      <c r="NN43" s="93"/>
      <c r="NO43" s="93"/>
      <c r="NP43" s="93"/>
      <c r="NQ43" s="93"/>
      <c r="NR43" s="94"/>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92"/>
      <c r="NE44" s="93"/>
      <c r="NF44" s="93"/>
      <c r="NG44" s="93"/>
      <c r="NH44" s="93"/>
      <c r="NI44" s="93"/>
      <c r="NJ44" s="93"/>
      <c r="NK44" s="93"/>
      <c r="NL44" s="93"/>
      <c r="NM44" s="93"/>
      <c r="NN44" s="93"/>
      <c r="NO44" s="93"/>
      <c r="NP44" s="93"/>
      <c r="NQ44" s="93"/>
      <c r="NR44" s="94"/>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92"/>
      <c r="NE45" s="93"/>
      <c r="NF45" s="93"/>
      <c r="NG45" s="93"/>
      <c r="NH45" s="93"/>
      <c r="NI45" s="93"/>
      <c r="NJ45" s="93"/>
      <c r="NK45" s="93"/>
      <c r="NL45" s="93"/>
      <c r="NM45" s="93"/>
      <c r="NN45" s="93"/>
      <c r="NO45" s="93"/>
      <c r="NP45" s="93"/>
      <c r="NQ45" s="93"/>
      <c r="NR45" s="94"/>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92"/>
      <c r="NE46" s="93"/>
      <c r="NF46" s="93"/>
      <c r="NG46" s="93"/>
      <c r="NH46" s="93"/>
      <c r="NI46" s="93"/>
      <c r="NJ46" s="93"/>
      <c r="NK46" s="93"/>
      <c r="NL46" s="93"/>
      <c r="NM46" s="93"/>
      <c r="NN46" s="93"/>
      <c r="NO46" s="93"/>
      <c r="NP46" s="93"/>
      <c r="NQ46" s="93"/>
      <c r="NR46" s="94"/>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92"/>
      <c r="NE47" s="93"/>
      <c r="NF47" s="93"/>
      <c r="NG47" s="93"/>
      <c r="NH47" s="93"/>
      <c r="NI47" s="93"/>
      <c r="NJ47" s="93"/>
      <c r="NK47" s="93"/>
      <c r="NL47" s="93"/>
      <c r="NM47" s="93"/>
      <c r="NN47" s="93"/>
      <c r="NO47" s="93"/>
      <c r="NP47" s="93"/>
      <c r="NQ47" s="93"/>
      <c r="NR47" s="94"/>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132</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2</v>
      </c>
      <c r="V52" s="110"/>
      <c r="W52" s="110"/>
      <c r="X52" s="110"/>
      <c r="Y52" s="110"/>
      <c r="Z52" s="110"/>
      <c r="AA52" s="110"/>
      <c r="AB52" s="110"/>
      <c r="AC52" s="110"/>
      <c r="AD52" s="110"/>
      <c r="AE52" s="110"/>
      <c r="AF52" s="110"/>
      <c r="AG52" s="110"/>
      <c r="AH52" s="110"/>
      <c r="AI52" s="110"/>
      <c r="AJ52" s="110"/>
      <c r="AK52" s="110"/>
      <c r="AL52" s="110"/>
      <c r="AM52" s="110"/>
      <c r="AN52" s="110">
        <f>データ!AV7</f>
        <v>2</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18.5</v>
      </c>
      <c r="EM52" s="111"/>
      <c r="EN52" s="111"/>
      <c r="EO52" s="111"/>
      <c r="EP52" s="111"/>
      <c r="EQ52" s="111"/>
      <c r="ER52" s="111"/>
      <c r="ES52" s="111"/>
      <c r="ET52" s="111"/>
      <c r="EU52" s="111"/>
      <c r="EV52" s="111"/>
      <c r="EW52" s="111"/>
      <c r="EX52" s="111"/>
      <c r="EY52" s="111"/>
      <c r="EZ52" s="111"/>
      <c r="FA52" s="111"/>
      <c r="FB52" s="111"/>
      <c r="FC52" s="111"/>
      <c r="FD52" s="111"/>
      <c r="FE52" s="111">
        <f>データ!BG7</f>
        <v>21.9</v>
      </c>
      <c r="FF52" s="111"/>
      <c r="FG52" s="111"/>
      <c r="FH52" s="111"/>
      <c r="FI52" s="111"/>
      <c r="FJ52" s="111"/>
      <c r="FK52" s="111"/>
      <c r="FL52" s="111"/>
      <c r="FM52" s="111"/>
      <c r="FN52" s="111"/>
      <c r="FO52" s="111"/>
      <c r="FP52" s="111"/>
      <c r="FQ52" s="111"/>
      <c r="FR52" s="111"/>
      <c r="FS52" s="111"/>
      <c r="FT52" s="111"/>
      <c r="FU52" s="111"/>
      <c r="FV52" s="111"/>
      <c r="FW52" s="111"/>
      <c r="FX52" s="111">
        <f>データ!BH7</f>
        <v>36.9</v>
      </c>
      <c r="FY52" s="111"/>
      <c r="FZ52" s="111"/>
      <c r="GA52" s="111"/>
      <c r="GB52" s="111"/>
      <c r="GC52" s="111"/>
      <c r="GD52" s="111"/>
      <c r="GE52" s="111"/>
      <c r="GF52" s="111"/>
      <c r="GG52" s="111"/>
      <c r="GH52" s="111"/>
      <c r="GI52" s="111"/>
      <c r="GJ52" s="111"/>
      <c r="GK52" s="111"/>
      <c r="GL52" s="111"/>
      <c r="GM52" s="111"/>
      <c r="GN52" s="111"/>
      <c r="GO52" s="111"/>
      <c r="GP52" s="111"/>
      <c r="GQ52" s="111">
        <f>データ!BI7</f>
        <v>51.3</v>
      </c>
      <c r="GR52" s="111"/>
      <c r="GS52" s="111"/>
      <c r="GT52" s="111"/>
      <c r="GU52" s="111"/>
      <c r="GV52" s="111"/>
      <c r="GW52" s="111"/>
      <c r="GX52" s="111"/>
      <c r="GY52" s="111"/>
      <c r="GZ52" s="111"/>
      <c r="HA52" s="111"/>
      <c r="HB52" s="111"/>
      <c r="HC52" s="111"/>
      <c r="HD52" s="111"/>
      <c r="HE52" s="111"/>
      <c r="HF52" s="111"/>
      <c r="HG52" s="111"/>
      <c r="HH52" s="111"/>
      <c r="HI52" s="111"/>
      <c r="HJ52" s="111">
        <f>データ!BJ7</f>
        <v>29.1</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7015</v>
      </c>
      <c r="JD52" s="110"/>
      <c r="JE52" s="110"/>
      <c r="JF52" s="110"/>
      <c r="JG52" s="110"/>
      <c r="JH52" s="110"/>
      <c r="JI52" s="110"/>
      <c r="JJ52" s="110"/>
      <c r="JK52" s="110"/>
      <c r="JL52" s="110"/>
      <c r="JM52" s="110"/>
      <c r="JN52" s="110"/>
      <c r="JO52" s="110"/>
      <c r="JP52" s="110"/>
      <c r="JQ52" s="110"/>
      <c r="JR52" s="110"/>
      <c r="JS52" s="110"/>
      <c r="JT52" s="110"/>
      <c r="JU52" s="110"/>
      <c r="JV52" s="110">
        <f>データ!BR7</f>
        <v>9016</v>
      </c>
      <c r="JW52" s="110"/>
      <c r="JX52" s="110"/>
      <c r="JY52" s="110"/>
      <c r="JZ52" s="110"/>
      <c r="KA52" s="110"/>
      <c r="KB52" s="110"/>
      <c r="KC52" s="110"/>
      <c r="KD52" s="110"/>
      <c r="KE52" s="110"/>
      <c r="KF52" s="110"/>
      <c r="KG52" s="110"/>
      <c r="KH52" s="110"/>
      <c r="KI52" s="110"/>
      <c r="KJ52" s="110"/>
      <c r="KK52" s="110"/>
      <c r="KL52" s="110"/>
      <c r="KM52" s="110"/>
      <c r="KN52" s="110"/>
      <c r="KO52" s="110">
        <f>データ!BS7</f>
        <v>15573</v>
      </c>
      <c r="KP52" s="110"/>
      <c r="KQ52" s="110"/>
      <c r="KR52" s="110"/>
      <c r="KS52" s="110"/>
      <c r="KT52" s="110"/>
      <c r="KU52" s="110"/>
      <c r="KV52" s="110"/>
      <c r="KW52" s="110"/>
      <c r="KX52" s="110"/>
      <c r="KY52" s="110"/>
      <c r="KZ52" s="110"/>
      <c r="LA52" s="110"/>
      <c r="LB52" s="110"/>
      <c r="LC52" s="110"/>
      <c r="LD52" s="110"/>
      <c r="LE52" s="110"/>
      <c r="LF52" s="110"/>
      <c r="LG52" s="110"/>
      <c r="LH52" s="110">
        <f>データ!BT7</f>
        <v>24534</v>
      </c>
      <c r="LI52" s="110"/>
      <c r="LJ52" s="110"/>
      <c r="LK52" s="110"/>
      <c r="LL52" s="110"/>
      <c r="LM52" s="110"/>
      <c r="LN52" s="110"/>
      <c r="LO52" s="110"/>
      <c r="LP52" s="110"/>
      <c r="LQ52" s="110"/>
      <c r="LR52" s="110"/>
      <c r="LS52" s="110"/>
      <c r="LT52" s="110"/>
      <c r="LU52" s="110"/>
      <c r="LV52" s="110"/>
      <c r="LW52" s="110"/>
      <c r="LX52" s="110"/>
      <c r="LY52" s="110"/>
      <c r="LZ52" s="110"/>
      <c r="MA52" s="110">
        <f>データ!BU7</f>
        <v>13976</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479</v>
      </c>
      <c r="V53" s="110"/>
      <c r="W53" s="110"/>
      <c r="X53" s="110"/>
      <c r="Y53" s="110"/>
      <c r="Z53" s="110"/>
      <c r="AA53" s="110"/>
      <c r="AB53" s="110"/>
      <c r="AC53" s="110"/>
      <c r="AD53" s="110"/>
      <c r="AE53" s="110"/>
      <c r="AF53" s="110"/>
      <c r="AG53" s="110"/>
      <c r="AH53" s="110"/>
      <c r="AI53" s="110"/>
      <c r="AJ53" s="110"/>
      <c r="AK53" s="110"/>
      <c r="AL53" s="110"/>
      <c r="AM53" s="110"/>
      <c r="AN53" s="110">
        <f>データ!BA7</f>
        <v>364</v>
      </c>
      <c r="AO53" s="110"/>
      <c r="AP53" s="110"/>
      <c r="AQ53" s="110"/>
      <c r="AR53" s="110"/>
      <c r="AS53" s="110"/>
      <c r="AT53" s="110"/>
      <c r="AU53" s="110"/>
      <c r="AV53" s="110"/>
      <c r="AW53" s="110"/>
      <c r="AX53" s="110"/>
      <c r="AY53" s="110"/>
      <c r="AZ53" s="110"/>
      <c r="BA53" s="110"/>
      <c r="BB53" s="110"/>
      <c r="BC53" s="110"/>
      <c r="BD53" s="110"/>
      <c r="BE53" s="110"/>
      <c r="BF53" s="110"/>
      <c r="BG53" s="110">
        <f>データ!BB7</f>
        <v>270</v>
      </c>
      <c r="BH53" s="110"/>
      <c r="BI53" s="110"/>
      <c r="BJ53" s="110"/>
      <c r="BK53" s="110"/>
      <c r="BL53" s="110"/>
      <c r="BM53" s="110"/>
      <c r="BN53" s="110"/>
      <c r="BO53" s="110"/>
      <c r="BP53" s="110"/>
      <c r="BQ53" s="110"/>
      <c r="BR53" s="110"/>
      <c r="BS53" s="110"/>
      <c r="BT53" s="110"/>
      <c r="BU53" s="110"/>
      <c r="BV53" s="110"/>
      <c r="BW53" s="110"/>
      <c r="BX53" s="110"/>
      <c r="BY53" s="110"/>
      <c r="BZ53" s="110">
        <f>データ!BC7</f>
        <v>245</v>
      </c>
      <c r="CA53" s="110"/>
      <c r="CB53" s="110"/>
      <c r="CC53" s="110"/>
      <c r="CD53" s="110"/>
      <c r="CE53" s="110"/>
      <c r="CF53" s="110"/>
      <c r="CG53" s="110"/>
      <c r="CH53" s="110"/>
      <c r="CI53" s="110"/>
      <c r="CJ53" s="110"/>
      <c r="CK53" s="110"/>
      <c r="CL53" s="110"/>
      <c r="CM53" s="110"/>
      <c r="CN53" s="110"/>
      <c r="CO53" s="110"/>
      <c r="CP53" s="110"/>
      <c r="CQ53" s="110"/>
      <c r="CR53" s="110"/>
      <c r="CS53" s="110">
        <f>データ!BD7</f>
        <v>196</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31.4</v>
      </c>
      <c r="EM53" s="111"/>
      <c r="EN53" s="111"/>
      <c r="EO53" s="111"/>
      <c r="EP53" s="111"/>
      <c r="EQ53" s="111"/>
      <c r="ER53" s="111"/>
      <c r="ES53" s="111"/>
      <c r="ET53" s="111"/>
      <c r="EU53" s="111"/>
      <c r="EV53" s="111"/>
      <c r="EW53" s="111"/>
      <c r="EX53" s="111"/>
      <c r="EY53" s="111"/>
      <c r="EZ53" s="111"/>
      <c r="FA53" s="111"/>
      <c r="FB53" s="111"/>
      <c r="FC53" s="111"/>
      <c r="FD53" s="111"/>
      <c r="FE53" s="111">
        <f>データ!BL7</f>
        <v>34</v>
      </c>
      <c r="FF53" s="111"/>
      <c r="FG53" s="111"/>
      <c r="FH53" s="111"/>
      <c r="FI53" s="111"/>
      <c r="FJ53" s="111"/>
      <c r="FK53" s="111"/>
      <c r="FL53" s="111"/>
      <c r="FM53" s="111"/>
      <c r="FN53" s="111"/>
      <c r="FO53" s="111"/>
      <c r="FP53" s="111"/>
      <c r="FQ53" s="111"/>
      <c r="FR53" s="111"/>
      <c r="FS53" s="111"/>
      <c r="FT53" s="111"/>
      <c r="FU53" s="111"/>
      <c r="FV53" s="111"/>
      <c r="FW53" s="111"/>
      <c r="FX53" s="111">
        <f>データ!BM7</f>
        <v>31.1</v>
      </c>
      <c r="FY53" s="111"/>
      <c r="FZ53" s="111"/>
      <c r="GA53" s="111"/>
      <c r="GB53" s="111"/>
      <c r="GC53" s="111"/>
      <c r="GD53" s="111"/>
      <c r="GE53" s="111"/>
      <c r="GF53" s="111"/>
      <c r="GG53" s="111"/>
      <c r="GH53" s="111"/>
      <c r="GI53" s="111"/>
      <c r="GJ53" s="111"/>
      <c r="GK53" s="111"/>
      <c r="GL53" s="111"/>
      <c r="GM53" s="111"/>
      <c r="GN53" s="111"/>
      <c r="GO53" s="111"/>
      <c r="GP53" s="111"/>
      <c r="GQ53" s="111">
        <f>データ!BN7</f>
        <v>31.8</v>
      </c>
      <c r="GR53" s="111"/>
      <c r="GS53" s="111"/>
      <c r="GT53" s="111"/>
      <c r="GU53" s="111"/>
      <c r="GV53" s="111"/>
      <c r="GW53" s="111"/>
      <c r="GX53" s="111"/>
      <c r="GY53" s="111"/>
      <c r="GZ53" s="111"/>
      <c r="HA53" s="111"/>
      <c r="HB53" s="111"/>
      <c r="HC53" s="111"/>
      <c r="HD53" s="111"/>
      <c r="HE53" s="111"/>
      <c r="HF53" s="111"/>
      <c r="HG53" s="111"/>
      <c r="HH53" s="111"/>
      <c r="HI53" s="111"/>
      <c r="HJ53" s="111">
        <f>データ!BO7</f>
        <v>22.6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38927</v>
      </c>
      <c r="JD53" s="110"/>
      <c r="JE53" s="110"/>
      <c r="JF53" s="110"/>
      <c r="JG53" s="110"/>
      <c r="JH53" s="110"/>
      <c r="JI53" s="110"/>
      <c r="JJ53" s="110"/>
      <c r="JK53" s="110"/>
      <c r="JL53" s="110"/>
      <c r="JM53" s="110"/>
      <c r="JN53" s="110"/>
      <c r="JO53" s="110"/>
      <c r="JP53" s="110"/>
      <c r="JQ53" s="110"/>
      <c r="JR53" s="110"/>
      <c r="JS53" s="110"/>
      <c r="JT53" s="110"/>
      <c r="JU53" s="110"/>
      <c r="JV53" s="110">
        <f>データ!BW7</f>
        <v>40152</v>
      </c>
      <c r="JW53" s="110"/>
      <c r="JX53" s="110"/>
      <c r="JY53" s="110"/>
      <c r="JZ53" s="110"/>
      <c r="KA53" s="110"/>
      <c r="KB53" s="110"/>
      <c r="KC53" s="110"/>
      <c r="KD53" s="110"/>
      <c r="KE53" s="110"/>
      <c r="KF53" s="110"/>
      <c r="KG53" s="110"/>
      <c r="KH53" s="110"/>
      <c r="KI53" s="110"/>
      <c r="KJ53" s="110"/>
      <c r="KK53" s="110"/>
      <c r="KL53" s="110"/>
      <c r="KM53" s="110"/>
      <c r="KN53" s="110"/>
      <c r="KO53" s="110">
        <f>データ!BX7</f>
        <v>44479</v>
      </c>
      <c r="KP53" s="110"/>
      <c r="KQ53" s="110"/>
      <c r="KR53" s="110"/>
      <c r="KS53" s="110"/>
      <c r="KT53" s="110"/>
      <c r="KU53" s="110"/>
      <c r="KV53" s="110"/>
      <c r="KW53" s="110"/>
      <c r="KX53" s="110"/>
      <c r="KY53" s="110"/>
      <c r="KZ53" s="110"/>
      <c r="LA53" s="110"/>
      <c r="LB53" s="110"/>
      <c r="LC53" s="110"/>
      <c r="LD53" s="110"/>
      <c r="LE53" s="110"/>
      <c r="LF53" s="110"/>
      <c r="LG53" s="110"/>
      <c r="LH53" s="110">
        <f>データ!BY7</f>
        <v>37335</v>
      </c>
      <c r="LI53" s="110"/>
      <c r="LJ53" s="110"/>
      <c r="LK53" s="110"/>
      <c r="LL53" s="110"/>
      <c r="LM53" s="110"/>
      <c r="LN53" s="110"/>
      <c r="LO53" s="110"/>
      <c r="LP53" s="110"/>
      <c r="LQ53" s="110"/>
      <c r="LR53" s="110"/>
      <c r="LS53" s="110"/>
      <c r="LT53" s="110"/>
      <c r="LU53" s="110"/>
      <c r="LV53" s="110"/>
      <c r="LW53" s="110"/>
      <c r="LX53" s="110"/>
      <c r="LY53" s="110"/>
      <c r="LZ53" s="110"/>
      <c r="MA53" s="110">
        <f>データ!BZ7</f>
        <v>30964</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134</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136488</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6990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425</v>
      </c>
      <c r="KB78" s="82"/>
      <c r="KC78" s="82"/>
      <c r="KD78" s="82"/>
      <c r="KE78" s="82"/>
      <c r="KF78" s="82"/>
      <c r="KG78" s="82"/>
      <c r="KH78" s="82"/>
      <c r="KI78" s="82"/>
      <c r="KJ78" s="82"/>
      <c r="KK78" s="82"/>
      <c r="KL78" s="82"/>
      <c r="KM78" s="82"/>
      <c r="KN78" s="82"/>
      <c r="KO78" s="83"/>
      <c r="KP78" s="81">
        <f>データ!DF7</f>
        <v>329.2</v>
      </c>
      <c r="KQ78" s="82"/>
      <c r="KR78" s="82"/>
      <c r="KS78" s="82"/>
      <c r="KT78" s="82"/>
      <c r="KU78" s="82"/>
      <c r="KV78" s="82"/>
      <c r="KW78" s="82"/>
      <c r="KX78" s="82"/>
      <c r="KY78" s="82"/>
      <c r="KZ78" s="82"/>
      <c r="LA78" s="82"/>
      <c r="LB78" s="82"/>
      <c r="LC78" s="82"/>
      <c r="LD78" s="83"/>
      <c r="LE78" s="81">
        <f>データ!DG7</f>
        <v>249.7</v>
      </c>
      <c r="LF78" s="82"/>
      <c r="LG78" s="82"/>
      <c r="LH78" s="82"/>
      <c r="LI78" s="82"/>
      <c r="LJ78" s="82"/>
      <c r="LK78" s="82"/>
      <c r="LL78" s="82"/>
      <c r="LM78" s="82"/>
      <c r="LN78" s="82"/>
      <c r="LO78" s="82"/>
      <c r="LP78" s="82"/>
      <c r="LQ78" s="82"/>
      <c r="LR78" s="82"/>
      <c r="LS78" s="83"/>
      <c r="LT78" s="81">
        <f>データ!DH7</f>
        <v>279.60000000000002</v>
      </c>
      <c r="LU78" s="82"/>
      <c r="LV78" s="82"/>
      <c r="LW78" s="82"/>
      <c r="LX78" s="82"/>
      <c r="LY78" s="82"/>
      <c r="LZ78" s="82"/>
      <c r="MA78" s="82"/>
      <c r="MB78" s="82"/>
      <c r="MC78" s="82"/>
      <c r="MD78" s="82"/>
      <c r="ME78" s="82"/>
      <c r="MF78" s="82"/>
      <c r="MG78" s="82"/>
      <c r="MH78" s="83"/>
      <c r="MI78" s="81">
        <f>データ!DI7</f>
        <v>236.7</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122068</v>
      </c>
      <c r="D6" s="61">
        <f t="shared" si="1"/>
        <v>47</v>
      </c>
      <c r="E6" s="61">
        <f t="shared" si="1"/>
        <v>14</v>
      </c>
      <c r="F6" s="61">
        <f t="shared" si="1"/>
        <v>0</v>
      </c>
      <c r="G6" s="61">
        <f t="shared" si="1"/>
        <v>1</v>
      </c>
      <c r="H6" s="61" t="str">
        <f>SUBSTITUTE(H8,"　","")</f>
        <v>千葉県木更津市</v>
      </c>
      <c r="I6" s="61" t="str">
        <f t="shared" si="1"/>
        <v>木更津駅前西口駐車場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都市計画駐車場</v>
      </c>
      <c r="Q6" s="63" t="str">
        <f t="shared" si="1"/>
        <v>立体式</v>
      </c>
      <c r="R6" s="64">
        <f t="shared" si="1"/>
        <v>24</v>
      </c>
      <c r="S6" s="63" t="str">
        <f t="shared" si="1"/>
        <v>駅</v>
      </c>
      <c r="T6" s="63" t="str">
        <f t="shared" si="1"/>
        <v>有</v>
      </c>
      <c r="U6" s="64">
        <f t="shared" si="1"/>
        <v>9522</v>
      </c>
      <c r="V6" s="64">
        <f t="shared" si="1"/>
        <v>435</v>
      </c>
      <c r="W6" s="64">
        <f t="shared" si="1"/>
        <v>200</v>
      </c>
      <c r="X6" s="63" t="str">
        <f t="shared" si="1"/>
        <v>導入なし</v>
      </c>
      <c r="Y6" s="65">
        <f>IF(Y8="-",NA(),Y8)</f>
        <v>122.6</v>
      </c>
      <c r="Z6" s="65">
        <f t="shared" ref="Z6:AH6" si="2">IF(Z8="-",NA(),Z8)</f>
        <v>128.1</v>
      </c>
      <c r="AA6" s="65">
        <f t="shared" si="2"/>
        <v>158.4</v>
      </c>
      <c r="AB6" s="65">
        <f t="shared" si="2"/>
        <v>205.2</v>
      </c>
      <c r="AC6" s="65">
        <f t="shared" si="2"/>
        <v>140.9</v>
      </c>
      <c r="AD6" s="65">
        <f t="shared" si="2"/>
        <v>124.7</v>
      </c>
      <c r="AE6" s="65">
        <f t="shared" si="2"/>
        <v>135.6</v>
      </c>
      <c r="AF6" s="65">
        <f t="shared" si="2"/>
        <v>176.5</v>
      </c>
      <c r="AG6" s="65">
        <f t="shared" si="2"/>
        <v>231.4</v>
      </c>
      <c r="AH6" s="65">
        <f t="shared" si="2"/>
        <v>151.19999999999999</v>
      </c>
      <c r="AI6" s="62" t="str">
        <f>IF(AI8="-","",IF(AI8="-","【-】","【"&amp;SUBSTITUTE(TEXT(AI8,"#,##0.0"),"-","△")&amp;"】"))</f>
        <v>【275.4】</v>
      </c>
      <c r="AJ6" s="65">
        <f>IF(AJ8="-",NA(),AJ8)</f>
        <v>0.7</v>
      </c>
      <c r="AK6" s="65">
        <f t="shared" ref="AK6:AS6" si="3">IF(AK8="-",NA(),AK8)</f>
        <v>0.9</v>
      </c>
      <c r="AL6" s="65">
        <f t="shared" si="3"/>
        <v>0</v>
      </c>
      <c r="AM6" s="65">
        <f t="shared" si="3"/>
        <v>0</v>
      </c>
      <c r="AN6" s="65">
        <f t="shared" si="3"/>
        <v>0</v>
      </c>
      <c r="AO6" s="65">
        <f t="shared" si="3"/>
        <v>21.4</v>
      </c>
      <c r="AP6" s="65">
        <f t="shared" si="3"/>
        <v>24.8</v>
      </c>
      <c r="AQ6" s="65">
        <f t="shared" si="3"/>
        <v>20.3</v>
      </c>
      <c r="AR6" s="65">
        <f t="shared" si="3"/>
        <v>20.2</v>
      </c>
      <c r="AS6" s="65">
        <f t="shared" si="3"/>
        <v>19.8</v>
      </c>
      <c r="AT6" s="62" t="str">
        <f>IF(AT8="-","",IF(AT8="-","【-】","【"&amp;SUBSTITUTE(TEXT(AT8,"#,##0.0"),"-","△")&amp;"】"))</f>
        <v>【13.3】</v>
      </c>
      <c r="AU6" s="66">
        <f>IF(AU8="-",NA(),AU8)</f>
        <v>2</v>
      </c>
      <c r="AV6" s="66">
        <f t="shared" ref="AV6:BD6" si="4">IF(AV8="-",NA(),AV8)</f>
        <v>2</v>
      </c>
      <c r="AW6" s="66">
        <f t="shared" si="4"/>
        <v>0</v>
      </c>
      <c r="AX6" s="66">
        <f t="shared" si="4"/>
        <v>0</v>
      </c>
      <c r="AY6" s="66">
        <f t="shared" si="4"/>
        <v>0</v>
      </c>
      <c r="AZ6" s="66">
        <f t="shared" si="4"/>
        <v>479</v>
      </c>
      <c r="BA6" s="66">
        <f t="shared" si="4"/>
        <v>364</v>
      </c>
      <c r="BB6" s="66">
        <f t="shared" si="4"/>
        <v>270</v>
      </c>
      <c r="BC6" s="66">
        <f t="shared" si="4"/>
        <v>245</v>
      </c>
      <c r="BD6" s="66">
        <f t="shared" si="4"/>
        <v>196</v>
      </c>
      <c r="BE6" s="64" t="str">
        <f>IF(BE8="-","",IF(BE8="-","【-】","【"&amp;SUBSTITUTE(TEXT(BE8,"#,##0"),"-","△")&amp;"】"))</f>
        <v>【140】</v>
      </c>
      <c r="BF6" s="65">
        <f>IF(BF8="-",NA(),BF8)</f>
        <v>18.5</v>
      </c>
      <c r="BG6" s="65">
        <f t="shared" ref="BG6:BO6" si="5">IF(BG8="-",NA(),BG8)</f>
        <v>21.9</v>
      </c>
      <c r="BH6" s="65">
        <f t="shared" si="5"/>
        <v>36.9</v>
      </c>
      <c r="BI6" s="65">
        <f t="shared" si="5"/>
        <v>51.3</v>
      </c>
      <c r="BJ6" s="65">
        <f t="shared" si="5"/>
        <v>29.1</v>
      </c>
      <c r="BK6" s="65">
        <f t="shared" si="5"/>
        <v>31.4</v>
      </c>
      <c r="BL6" s="65">
        <f t="shared" si="5"/>
        <v>34</v>
      </c>
      <c r="BM6" s="65">
        <f t="shared" si="5"/>
        <v>31.1</v>
      </c>
      <c r="BN6" s="65">
        <f t="shared" si="5"/>
        <v>31.8</v>
      </c>
      <c r="BO6" s="65">
        <f t="shared" si="5"/>
        <v>22.6</v>
      </c>
      <c r="BP6" s="62" t="str">
        <f>IF(BP8="-","",IF(BP8="-","【-】","【"&amp;SUBSTITUTE(TEXT(BP8,"#,##0.0"),"-","△")&amp;"】"))</f>
        <v>【45.2】</v>
      </c>
      <c r="BQ6" s="66">
        <f>IF(BQ8="-",NA(),BQ8)</f>
        <v>7015</v>
      </c>
      <c r="BR6" s="66">
        <f t="shared" ref="BR6:BZ6" si="6">IF(BR8="-",NA(),BR8)</f>
        <v>9016</v>
      </c>
      <c r="BS6" s="66">
        <f t="shared" si="6"/>
        <v>15573</v>
      </c>
      <c r="BT6" s="66">
        <f t="shared" si="6"/>
        <v>24534</v>
      </c>
      <c r="BU6" s="66">
        <f t="shared" si="6"/>
        <v>13976</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136488</v>
      </c>
      <c r="CN6" s="64">
        <f t="shared" si="7"/>
        <v>6990</v>
      </c>
      <c r="CO6" s="65"/>
      <c r="CP6" s="65"/>
      <c r="CQ6" s="65"/>
      <c r="CR6" s="65"/>
      <c r="CS6" s="65"/>
      <c r="CT6" s="65"/>
      <c r="CU6" s="65"/>
      <c r="CV6" s="65"/>
      <c r="CW6" s="65"/>
      <c r="CX6" s="65"/>
      <c r="CY6" s="62" t="s">
        <v>111</v>
      </c>
      <c r="CZ6" s="65">
        <f>IF(CZ8="-",NA(),CZ8)</f>
        <v>0</v>
      </c>
      <c r="DA6" s="65">
        <f t="shared" ref="DA6:DI6" si="8">IF(DA8="-",NA(),DA8)</f>
        <v>0</v>
      </c>
      <c r="DB6" s="65">
        <f t="shared" si="8"/>
        <v>0</v>
      </c>
      <c r="DC6" s="65">
        <f t="shared" si="8"/>
        <v>0</v>
      </c>
      <c r="DD6" s="65">
        <f t="shared" si="8"/>
        <v>0</v>
      </c>
      <c r="DE6" s="65">
        <f t="shared" si="8"/>
        <v>425</v>
      </c>
      <c r="DF6" s="65">
        <f t="shared" si="8"/>
        <v>329.2</v>
      </c>
      <c r="DG6" s="65">
        <f t="shared" si="8"/>
        <v>249.7</v>
      </c>
      <c r="DH6" s="65">
        <f t="shared" si="8"/>
        <v>279.60000000000002</v>
      </c>
      <c r="DI6" s="65">
        <f t="shared" si="8"/>
        <v>236.7</v>
      </c>
      <c r="DJ6" s="62" t="str">
        <f>IF(DJ8="-","",IF(DJ8="-","【-】","【"&amp;SUBSTITUTE(TEXT(DJ8,"#,##0.0"),"-","△")&amp;"】"))</f>
        <v>【122.6】</v>
      </c>
      <c r="DK6" s="65">
        <f>IF(DK8="-",NA(),DK8)</f>
        <v>77.7</v>
      </c>
      <c r="DL6" s="65">
        <f t="shared" ref="DL6:DT6" si="9">IF(DL8="-",NA(),DL8)</f>
        <v>80.5</v>
      </c>
      <c r="DM6" s="65">
        <f t="shared" si="9"/>
        <v>79.8</v>
      </c>
      <c r="DN6" s="65">
        <f t="shared" si="9"/>
        <v>95.4</v>
      </c>
      <c r="DO6" s="65">
        <f t="shared" si="9"/>
        <v>106.4</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x14ac:dyDescent="0.15">
      <c r="A7" s="50" t="s">
        <v>112</v>
      </c>
      <c r="B7" s="61">
        <f t="shared" ref="B7:X7" si="10">B8</f>
        <v>2016</v>
      </c>
      <c r="C7" s="61">
        <f t="shared" si="10"/>
        <v>122068</v>
      </c>
      <c r="D7" s="61">
        <f t="shared" si="10"/>
        <v>47</v>
      </c>
      <c r="E7" s="61">
        <f t="shared" si="10"/>
        <v>14</v>
      </c>
      <c r="F7" s="61">
        <f t="shared" si="10"/>
        <v>0</v>
      </c>
      <c r="G7" s="61">
        <f t="shared" si="10"/>
        <v>1</v>
      </c>
      <c r="H7" s="61" t="str">
        <f t="shared" si="10"/>
        <v>千葉県　木更津市</v>
      </c>
      <c r="I7" s="61" t="str">
        <f t="shared" si="10"/>
        <v>木更津駅前西口駐車場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都市計画駐車場</v>
      </c>
      <c r="Q7" s="63" t="str">
        <f t="shared" si="10"/>
        <v>立体式</v>
      </c>
      <c r="R7" s="64">
        <f t="shared" si="10"/>
        <v>24</v>
      </c>
      <c r="S7" s="63" t="str">
        <f t="shared" si="10"/>
        <v>駅</v>
      </c>
      <c r="T7" s="63" t="str">
        <f t="shared" si="10"/>
        <v>有</v>
      </c>
      <c r="U7" s="64">
        <f t="shared" si="10"/>
        <v>9522</v>
      </c>
      <c r="V7" s="64">
        <f t="shared" si="10"/>
        <v>435</v>
      </c>
      <c r="W7" s="64">
        <f t="shared" si="10"/>
        <v>200</v>
      </c>
      <c r="X7" s="63" t="str">
        <f t="shared" si="10"/>
        <v>導入なし</v>
      </c>
      <c r="Y7" s="65">
        <f>Y8</f>
        <v>122.6</v>
      </c>
      <c r="Z7" s="65">
        <f t="shared" ref="Z7:AH7" si="11">Z8</f>
        <v>128.1</v>
      </c>
      <c r="AA7" s="65">
        <f t="shared" si="11"/>
        <v>158.4</v>
      </c>
      <c r="AB7" s="65">
        <f t="shared" si="11"/>
        <v>205.2</v>
      </c>
      <c r="AC7" s="65">
        <f t="shared" si="11"/>
        <v>140.9</v>
      </c>
      <c r="AD7" s="65">
        <f t="shared" si="11"/>
        <v>124.7</v>
      </c>
      <c r="AE7" s="65">
        <f t="shared" si="11"/>
        <v>135.6</v>
      </c>
      <c r="AF7" s="65">
        <f t="shared" si="11"/>
        <v>176.5</v>
      </c>
      <c r="AG7" s="65">
        <f t="shared" si="11"/>
        <v>231.4</v>
      </c>
      <c r="AH7" s="65">
        <f t="shared" si="11"/>
        <v>151.19999999999999</v>
      </c>
      <c r="AI7" s="62"/>
      <c r="AJ7" s="65">
        <f>AJ8</f>
        <v>0.7</v>
      </c>
      <c r="AK7" s="65">
        <f t="shared" ref="AK7:AS7" si="12">AK8</f>
        <v>0.9</v>
      </c>
      <c r="AL7" s="65">
        <f t="shared" si="12"/>
        <v>0</v>
      </c>
      <c r="AM7" s="65">
        <f t="shared" si="12"/>
        <v>0</v>
      </c>
      <c r="AN7" s="65">
        <f t="shared" si="12"/>
        <v>0</v>
      </c>
      <c r="AO7" s="65">
        <f t="shared" si="12"/>
        <v>21.4</v>
      </c>
      <c r="AP7" s="65">
        <f t="shared" si="12"/>
        <v>24.8</v>
      </c>
      <c r="AQ7" s="65">
        <f t="shared" si="12"/>
        <v>20.3</v>
      </c>
      <c r="AR7" s="65">
        <f t="shared" si="12"/>
        <v>20.2</v>
      </c>
      <c r="AS7" s="65">
        <f t="shared" si="12"/>
        <v>19.8</v>
      </c>
      <c r="AT7" s="62"/>
      <c r="AU7" s="66">
        <f>AU8</f>
        <v>2</v>
      </c>
      <c r="AV7" s="66">
        <f t="shared" ref="AV7:BD7" si="13">AV8</f>
        <v>2</v>
      </c>
      <c r="AW7" s="66">
        <f t="shared" si="13"/>
        <v>0</v>
      </c>
      <c r="AX7" s="66">
        <f t="shared" si="13"/>
        <v>0</v>
      </c>
      <c r="AY7" s="66">
        <f t="shared" si="13"/>
        <v>0</v>
      </c>
      <c r="AZ7" s="66">
        <f t="shared" si="13"/>
        <v>479</v>
      </c>
      <c r="BA7" s="66">
        <f t="shared" si="13"/>
        <v>364</v>
      </c>
      <c r="BB7" s="66">
        <f t="shared" si="13"/>
        <v>270</v>
      </c>
      <c r="BC7" s="66">
        <f t="shared" si="13"/>
        <v>245</v>
      </c>
      <c r="BD7" s="66">
        <f t="shared" si="13"/>
        <v>196</v>
      </c>
      <c r="BE7" s="64"/>
      <c r="BF7" s="65">
        <f>BF8</f>
        <v>18.5</v>
      </c>
      <c r="BG7" s="65">
        <f t="shared" ref="BG7:BO7" si="14">BG8</f>
        <v>21.9</v>
      </c>
      <c r="BH7" s="65">
        <f t="shared" si="14"/>
        <v>36.9</v>
      </c>
      <c r="BI7" s="65">
        <f t="shared" si="14"/>
        <v>51.3</v>
      </c>
      <c r="BJ7" s="65">
        <f t="shared" si="14"/>
        <v>29.1</v>
      </c>
      <c r="BK7" s="65">
        <f t="shared" si="14"/>
        <v>31.4</v>
      </c>
      <c r="BL7" s="65">
        <f t="shared" si="14"/>
        <v>34</v>
      </c>
      <c r="BM7" s="65">
        <f t="shared" si="14"/>
        <v>31.1</v>
      </c>
      <c r="BN7" s="65">
        <f t="shared" si="14"/>
        <v>31.8</v>
      </c>
      <c r="BO7" s="65">
        <f t="shared" si="14"/>
        <v>22.6</v>
      </c>
      <c r="BP7" s="62"/>
      <c r="BQ7" s="66">
        <f>BQ8</f>
        <v>7015</v>
      </c>
      <c r="BR7" s="66">
        <f t="shared" ref="BR7:BZ7" si="15">BR8</f>
        <v>9016</v>
      </c>
      <c r="BS7" s="66">
        <f t="shared" si="15"/>
        <v>15573</v>
      </c>
      <c r="BT7" s="66">
        <f t="shared" si="15"/>
        <v>24534</v>
      </c>
      <c r="BU7" s="66">
        <f t="shared" si="15"/>
        <v>13976</v>
      </c>
      <c r="BV7" s="66">
        <f t="shared" si="15"/>
        <v>38927</v>
      </c>
      <c r="BW7" s="66">
        <f t="shared" si="15"/>
        <v>40152</v>
      </c>
      <c r="BX7" s="66">
        <f t="shared" si="15"/>
        <v>44479</v>
      </c>
      <c r="BY7" s="66">
        <f t="shared" si="15"/>
        <v>37335</v>
      </c>
      <c r="BZ7" s="66">
        <f t="shared" si="15"/>
        <v>30964</v>
      </c>
      <c r="CA7" s="64"/>
      <c r="CB7" s="65" t="s">
        <v>113</v>
      </c>
      <c r="CC7" s="65" t="s">
        <v>113</v>
      </c>
      <c r="CD7" s="65" t="s">
        <v>113</v>
      </c>
      <c r="CE7" s="65" t="s">
        <v>113</v>
      </c>
      <c r="CF7" s="65" t="s">
        <v>113</v>
      </c>
      <c r="CG7" s="65" t="s">
        <v>113</v>
      </c>
      <c r="CH7" s="65" t="s">
        <v>113</v>
      </c>
      <c r="CI7" s="65" t="s">
        <v>113</v>
      </c>
      <c r="CJ7" s="65" t="s">
        <v>113</v>
      </c>
      <c r="CK7" s="65" t="s">
        <v>111</v>
      </c>
      <c r="CL7" s="62"/>
      <c r="CM7" s="64">
        <f>CM8</f>
        <v>136488</v>
      </c>
      <c r="CN7" s="64">
        <f>CN8</f>
        <v>6990</v>
      </c>
      <c r="CO7" s="65" t="s">
        <v>113</v>
      </c>
      <c r="CP7" s="65" t="s">
        <v>113</v>
      </c>
      <c r="CQ7" s="65" t="s">
        <v>113</v>
      </c>
      <c r="CR7" s="65" t="s">
        <v>113</v>
      </c>
      <c r="CS7" s="65" t="s">
        <v>113</v>
      </c>
      <c r="CT7" s="65" t="s">
        <v>113</v>
      </c>
      <c r="CU7" s="65" t="s">
        <v>113</v>
      </c>
      <c r="CV7" s="65" t="s">
        <v>113</v>
      </c>
      <c r="CW7" s="65" t="s">
        <v>113</v>
      </c>
      <c r="CX7" s="65" t="s">
        <v>111</v>
      </c>
      <c r="CY7" s="62"/>
      <c r="CZ7" s="65">
        <f>CZ8</f>
        <v>0</v>
      </c>
      <c r="DA7" s="65">
        <f t="shared" ref="DA7:DI7" si="16">DA8</f>
        <v>0</v>
      </c>
      <c r="DB7" s="65">
        <f t="shared" si="16"/>
        <v>0</v>
      </c>
      <c r="DC7" s="65">
        <f t="shared" si="16"/>
        <v>0</v>
      </c>
      <c r="DD7" s="65">
        <f t="shared" si="16"/>
        <v>0</v>
      </c>
      <c r="DE7" s="65">
        <f t="shared" si="16"/>
        <v>425</v>
      </c>
      <c r="DF7" s="65">
        <f t="shared" si="16"/>
        <v>329.2</v>
      </c>
      <c r="DG7" s="65">
        <f t="shared" si="16"/>
        <v>249.7</v>
      </c>
      <c r="DH7" s="65">
        <f t="shared" si="16"/>
        <v>279.60000000000002</v>
      </c>
      <c r="DI7" s="65">
        <f t="shared" si="16"/>
        <v>236.7</v>
      </c>
      <c r="DJ7" s="62"/>
      <c r="DK7" s="65">
        <f>DK8</f>
        <v>77.7</v>
      </c>
      <c r="DL7" s="65">
        <f t="shared" ref="DL7:DT7" si="17">DL8</f>
        <v>80.5</v>
      </c>
      <c r="DM7" s="65">
        <f t="shared" si="17"/>
        <v>79.8</v>
      </c>
      <c r="DN7" s="65">
        <f t="shared" si="17"/>
        <v>95.4</v>
      </c>
      <c r="DO7" s="65">
        <f t="shared" si="17"/>
        <v>106.4</v>
      </c>
      <c r="DP7" s="65">
        <f t="shared" si="17"/>
        <v>128.80000000000001</v>
      </c>
      <c r="DQ7" s="65">
        <f t="shared" si="17"/>
        <v>129.9</v>
      </c>
      <c r="DR7" s="65">
        <f t="shared" si="17"/>
        <v>131.6</v>
      </c>
      <c r="DS7" s="65">
        <f t="shared" si="17"/>
        <v>134.19999999999999</v>
      </c>
      <c r="DT7" s="65">
        <f t="shared" si="17"/>
        <v>134.4</v>
      </c>
      <c r="DU7" s="62"/>
    </row>
    <row r="8" spans="1:125" s="67" customFormat="1" x14ac:dyDescent="0.15">
      <c r="A8" s="50"/>
      <c r="B8" s="68">
        <v>2016</v>
      </c>
      <c r="C8" s="68">
        <v>122068</v>
      </c>
      <c r="D8" s="68">
        <v>47</v>
      </c>
      <c r="E8" s="68">
        <v>14</v>
      </c>
      <c r="F8" s="68">
        <v>0</v>
      </c>
      <c r="G8" s="68">
        <v>1</v>
      </c>
      <c r="H8" s="68" t="s">
        <v>114</v>
      </c>
      <c r="I8" s="68" t="s">
        <v>115</v>
      </c>
      <c r="J8" s="68" t="s">
        <v>116</v>
      </c>
      <c r="K8" s="68" t="s">
        <v>117</v>
      </c>
      <c r="L8" s="68" t="s">
        <v>118</v>
      </c>
      <c r="M8" s="68" t="s">
        <v>119</v>
      </c>
      <c r="N8" s="68"/>
      <c r="O8" s="69" t="s">
        <v>120</v>
      </c>
      <c r="P8" s="70" t="s">
        <v>121</v>
      </c>
      <c r="Q8" s="70" t="s">
        <v>122</v>
      </c>
      <c r="R8" s="71">
        <v>24</v>
      </c>
      <c r="S8" s="70" t="s">
        <v>123</v>
      </c>
      <c r="T8" s="70" t="s">
        <v>124</v>
      </c>
      <c r="U8" s="71">
        <v>9522</v>
      </c>
      <c r="V8" s="71">
        <v>435</v>
      </c>
      <c r="W8" s="71">
        <v>200</v>
      </c>
      <c r="X8" s="70" t="s">
        <v>125</v>
      </c>
      <c r="Y8" s="72">
        <v>122.6</v>
      </c>
      <c r="Z8" s="72">
        <v>128.1</v>
      </c>
      <c r="AA8" s="72">
        <v>158.4</v>
      </c>
      <c r="AB8" s="72">
        <v>205.2</v>
      </c>
      <c r="AC8" s="72">
        <v>140.9</v>
      </c>
      <c r="AD8" s="72">
        <v>124.7</v>
      </c>
      <c r="AE8" s="72">
        <v>135.6</v>
      </c>
      <c r="AF8" s="72">
        <v>176.5</v>
      </c>
      <c r="AG8" s="72">
        <v>231.4</v>
      </c>
      <c r="AH8" s="72">
        <v>151.19999999999999</v>
      </c>
      <c r="AI8" s="69">
        <v>275.39999999999998</v>
      </c>
      <c r="AJ8" s="72">
        <v>0.7</v>
      </c>
      <c r="AK8" s="72">
        <v>0.9</v>
      </c>
      <c r="AL8" s="72">
        <v>0</v>
      </c>
      <c r="AM8" s="72">
        <v>0</v>
      </c>
      <c r="AN8" s="72">
        <v>0</v>
      </c>
      <c r="AO8" s="72">
        <v>21.4</v>
      </c>
      <c r="AP8" s="72">
        <v>24.8</v>
      </c>
      <c r="AQ8" s="72">
        <v>20.3</v>
      </c>
      <c r="AR8" s="72">
        <v>20.2</v>
      </c>
      <c r="AS8" s="72">
        <v>19.8</v>
      </c>
      <c r="AT8" s="69">
        <v>13.3</v>
      </c>
      <c r="AU8" s="73">
        <v>2</v>
      </c>
      <c r="AV8" s="73">
        <v>2</v>
      </c>
      <c r="AW8" s="73">
        <v>0</v>
      </c>
      <c r="AX8" s="73">
        <v>0</v>
      </c>
      <c r="AY8" s="73">
        <v>0</v>
      </c>
      <c r="AZ8" s="73">
        <v>479</v>
      </c>
      <c r="BA8" s="73">
        <v>364</v>
      </c>
      <c r="BB8" s="73">
        <v>270</v>
      </c>
      <c r="BC8" s="73">
        <v>245</v>
      </c>
      <c r="BD8" s="73">
        <v>196</v>
      </c>
      <c r="BE8" s="73">
        <v>140</v>
      </c>
      <c r="BF8" s="72">
        <v>18.5</v>
      </c>
      <c r="BG8" s="72">
        <v>21.9</v>
      </c>
      <c r="BH8" s="72">
        <v>36.9</v>
      </c>
      <c r="BI8" s="72">
        <v>51.3</v>
      </c>
      <c r="BJ8" s="72">
        <v>29.1</v>
      </c>
      <c r="BK8" s="72">
        <v>31.4</v>
      </c>
      <c r="BL8" s="72">
        <v>34</v>
      </c>
      <c r="BM8" s="72">
        <v>31.1</v>
      </c>
      <c r="BN8" s="72">
        <v>31.8</v>
      </c>
      <c r="BO8" s="72">
        <v>22.6</v>
      </c>
      <c r="BP8" s="69">
        <v>45.2</v>
      </c>
      <c r="BQ8" s="73">
        <v>7015</v>
      </c>
      <c r="BR8" s="73">
        <v>9016</v>
      </c>
      <c r="BS8" s="73">
        <v>15573</v>
      </c>
      <c r="BT8" s="74">
        <v>24534</v>
      </c>
      <c r="BU8" s="74">
        <v>13976</v>
      </c>
      <c r="BV8" s="73">
        <v>38927</v>
      </c>
      <c r="BW8" s="73">
        <v>40152</v>
      </c>
      <c r="BX8" s="73">
        <v>44479</v>
      </c>
      <c r="BY8" s="73">
        <v>37335</v>
      </c>
      <c r="BZ8" s="73">
        <v>30964</v>
      </c>
      <c r="CA8" s="71">
        <v>19129</v>
      </c>
      <c r="CB8" s="72" t="s">
        <v>118</v>
      </c>
      <c r="CC8" s="72" t="s">
        <v>118</v>
      </c>
      <c r="CD8" s="72" t="s">
        <v>118</v>
      </c>
      <c r="CE8" s="72" t="s">
        <v>118</v>
      </c>
      <c r="CF8" s="72" t="s">
        <v>118</v>
      </c>
      <c r="CG8" s="72" t="s">
        <v>118</v>
      </c>
      <c r="CH8" s="72" t="s">
        <v>118</v>
      </c>
      <c r="CI8" s="72" t="s">
        <v>118</v>
      </c>
      <c r="CJ8" s="72" t="s">
        <v>118</v>
      </c>
      <c r="CK8" s="72" t="s">
        <v>118</v>
      </c>
      <c r="CL8" s="69" t="s">
        <v>118</v>
      </c>
      <c r="CM8" s="71">
        <v>136488</v>
      </c>
      <c r="CN8" s="71">
        <v>6990</v>
      </c>
      <c r="CO8" s="72" t="s">
        <v>118</v>
      </c>
      <c r="CP8" s="72" t="s">
        <v>118</v>
      </c>
      <c r="CQ8" s="72" t="s">
        <v>118</v>
      </c>
      <c r="CR8" s="72" t="s">
        <v>118</v>
      </c>
      <c r="CS8" s="72" t="s">
        <v>118</v>
      </c>
      <c r="CT8" s="72" t="s">
        <v>118</v>
      </c>
      <c r="CU8" s="72" t="s">
        <v>118</v>
      </c>
      <c r="CV8" s="72" t="s">
        <v>118</v>
      </c>
      <c r="CW8" s="72" t="s">
        <v>118</v>
      </c>
      <c r="CX8" s="72" t="s">
        <v>118</v>
      </c>
      <c r="CY8" s="69" t="s">
        <v>118</v>
      </c>
      <c r="CZ8" s="72">
        <v>0</v>
      </c>
      <c r="DA8" s="72">
        <v>0</v>
      </c>
      <c r="DB8" s="72">
        <v>0</v>
      </c>
      <c r="DC8" s="72">
        <v>0</v>
      </c>
      <c r="DD8" s="72">
        <v>0</v>
      </c>
      <c r="DE8" s="72">
        <v>425</v>
      </c>
      <c r="DF8" s="72">
        <v>329.2</v>
      </c>
      <c r="DG8" s="72">
        <v>249.7</v>
      </c>
      <c r="DH8" s="72">
        <v>279.60000000000002</v>
      </c>
      <c r="DI8" s="72">
        <v>236.7</v>
      </c>
      <c r="DJ8" s="69">
        <v>122.6</v>
      </c>
      <c r="DK8" s="72">
        <v>77.7</v>
      </c>
      <c r="DL8" s="72">
        <v>80.5</v>
      </c>
      <c r="DM8" s="72">
        <v>79.8</v>
      </c>
      <c r="DN8" s="72">
        <v>95.4</v>
      </c>
      <c r="DO8" s="72">
        <v>106.4</v>
      </c>
      <c r="DP8" s="72">
        <v>128.80000000000001</v>
      </c>
      <c r="DQ8" s="72">
        <v>129.9</v>
      </c>
      <c r="DR8" s="72">
        <v>131.6</v>
      </c>
      <c r="DS8" s="72">
        <v>134.19999999999999</v>
      </c>
      <c r="DT8" s="72">
        <v>134.4</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126</v>
      </c>
      <c r="C10" s="79" t="s">
        <v>127</v>
      </c>
      <c r="D10" s="79" t="s">
        <v>128</v>
      </c>
      <c r="E10" s="79" t="s">
        <v>129</v>
      </c>
      <c r="F10" s="79" t="s">
        <v>130</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2018-03-16T01:33:42Z</cp:lastPrinted>
  <dcterms:created xsi:type="dcterms:W3CDTF">2018-02-09T01:44:56Z</dcterms:created>
  <dcterms:modified xsi:type="dcterms:W3CDTF">2018-03-16T01:34:40Z</dcterms:modified>
  <cp:category/>
</cp:coreProperties>
</file>