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L8" i="4"/>
  <c r="W8" i="4"/>
  <c r="P8" i="4"/>
  <c r="I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<sst xmlns="http://schemas.openxmlformats.org/spreadsheetml/2006/main" count="240" uniqueCount="126">
  <si>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</si>
  <si>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</si>
  <si>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</si>
  <si>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</si>
  <si>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</si>
  <si>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</si>
  <si>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</si>
  <si>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</si>
  <si>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</si>
  <si>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</si>
  <si>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</si>
  <si>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</si>
  <si>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</si>
  <si>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</si>
  <si>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</si>
  <si>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</si>
  <si>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</si>
  <si>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</si>
  <si>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</si>
  <si>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</si>
  <si>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</si>
  <si>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</si>
  <si>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</si>
  <si>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</si>
  <si>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</si>
  <si>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</si>
  <si>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</si>
  <si>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</si>
  <si>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</si>
  <si>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</si>
  <si>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</si>
  <si>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</si>
  <si>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</si>
  <si>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</si>
  <si>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</si>
  <si>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</si>
  <si>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</si>
  <si>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</si>
  <si>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</si>
  <si>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</si>
  <si>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</si>
  <si>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</si>
  <si>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</si>
  <si>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</si>
  <si>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</si>
  <si>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</si>
  <si>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</si>
  <si>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</si>
  <si>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</si>
  <si>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</si>
  <si>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</si>
  <si>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</si>
  <si>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</si>
  <si>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</si>
  <si>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</si>
  <si>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</si>
  <si>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</si>
  <si>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</si>
  <si>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</si>
  <si>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</si>
  <si>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</si>
  <si>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</si>
  <si>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</si>
  <si>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</si>
  <si>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</si>
  <si>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</si>
  <si>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</si>
  <si>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</si>
  <si>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</si>
  <si>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</si>
  <si>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</si>
  <si>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</si>
  <si>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</si>
  <si>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</si>
  <si>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</si>
  <si>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</si>
  <si>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</si>
  <si>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</si>
  <si>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</si>
  <si>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</si>
  <si>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</si>
  <si>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</si>
  <si>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</si>
  <si>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</si>
  <si>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</si>
  <si>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</si>
  <si>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</si>
  <si>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</si>
  <si>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</si>
  <si>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</si>
  <si>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</si>
  <si>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</si>
  <si>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</si>
  <si>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</si>
  <si>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</si>
  <si>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</si>
  <si>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</si>
  <si>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</si>
  <si>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</si>
  <si>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</si>
  <si>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</si>
  <si>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</si>
  <si>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</si>
  <si>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</si>
  <si>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</si>
  <si>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</si>
  <si>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</si>
  <si>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</si>
  <si>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</si>
  <si>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</si>
  <si>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館山市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</si>
  <si>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</si>
  <si>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</si>
  <si>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</si>
  <si>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</si>
  <si>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</si>
  <si>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</si>
  <si>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</si>
  <si>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</si>
  <si>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</si>
  <si>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</si>
  <si>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</si>
  <si>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県内類似団体と比較した中で、収益的収支比率、経費回収率及び汚水処理原価が下位にあり、経営面で健全性・効率性を向上させる必要がある。
　原因として、企業債残高が高いこと、料金が類似団体中最も安いこと、水洗化率が低いことがあげられる。
　ただし、料金に関しては、類似団体中は安いものの、県内自治体の中では高い方に属するため、料金改定を行う必要性は高いが、十分な検討が必要である。
　使用料収入に関しては徴収率の向上に努め、毎年徴収率は微増を継続し、徴収額も増加を続けている。一方で、維持管理費に関しては包括的民間委託により、縮減に努めている。
　現状では管路の整備途上にあり、下水道の接続率の低いことが効率的な運営につながっていないと言える。このため、接続率の向上に努めることが最も必要である。</t>
    <rPh sb="1" eb="3">
      <t>ケンナイ</t>
    </rPh>
    <rPh sb="3" eb="5">
      <t>ルイジ</t>
    </rPh>
    <rPh sb="5" eb="7">
      <t>ダンタイ</t>
    </rPh>
    <rPh sb="8" eb="10">
      <t>ヒカク</t>
    </rPh>
    <rPh sb="12" eb="13">
      <t>ナカ</t>
    </rPh>
    <rPh sb="15" eb="18">
      <t>シュウエキテキ</t>
    </rPh>
    <rPh sb="18" eb="20">
      <t>シュウシ</t>
    </rPh>
    <rPh sb="20" eb="22">
      <t>ヒリツ</t>
    </rPh>
    <rPh sb="23" eb="25">
      <t>ケイヒ</t>
    </rPh>
    <rPh sb="25" eb="27">
      <t>カイシュウ</t>
    </rPh>
    <rPh sb="27" eb="28">
      <t>リツ</t>
    </rPh>
    <rPh sb="28" eb="29">
      <t>オヨ</t>
    </rPh>
    <rPh sb="30" eb="32">
      <t>オスイ</t>
    </rPh>
    <rPh sb="32" eb="34">
      <t>ショリ</t>
    </rPh>
    <rPh sb="34" eb="36">
      <t>ゲンカ</t>
    </rPh>
    <rPh sb="37" eb="39">
      <t>カイ</t>
    </rPh>
    <rPh sb="43" eb="45">
      <t>ケイエイ</t>
    </rPh>
    <rPh sb="45" eb="46">
      <t>メン</t>
    </rPh>
    <rPh sb="47" eb="50">
      <t>ケンゼンセイ</t>
    </rPh>
    <rPh sb="51" eb="54">
      <t>コウリツセイ</t>
    </rPh>
    <rPh sb="55" eb="57">
      <t>コウジョウ</t>
    </rPh>
    <rPh sb="60" eb="62">
      <t>ヒツヨウ</t>
    </rPh>
    <rPh sb="68" eb="70">
      <t>ゲンイン</t>
    </rPh>
    <rPh sb="74" eb="76">
      <t>キギョウ</t>
    </rPh>
    <rPh sb="76" eb="77">
      <t>サイ</t>
    </rPh>
    <rPh sb="77" eb="79">
      <t>ザンダカ</t>
    </rPh>
    <rPh sb="80" eb="81">
      <t>タカ</t>
    </rPh>
    <rPh sb="85" eb="87">
      <t>リョウキン</t>
    </rPh>
    <rPh sb="88" eb="90">
      <t>ルイジ</t>
    </rPh>
    <rPh sb="90" eb="92">
      <t>ダンタイ</t>
    </rPh>
    <rPh sb="92" eb="93">
      <t>チュウ</t>
    </rPh>
    <rPh sb="93" eb="94">
      <t>モット</t>
    </rPh>
    <rPh sb="95" eb="96">
      <t>ヤス</t>
    </rPh>
    <rPh sb="100" eb="103">
      <t>スイセンカ</t>
    </rPh>
    <rPh sb="103" eb="104">
      <t>リツ</t>
    </rPh>
    <rPh sb="105" eb="106">
      <t>ヒク</t>
    </rPh>
    <rPh sb="122" eb="124">
      <t>リョウキン</t>
    </rPh>
    <rPh sb="125" eb="126">
      <t>カン</t>
    </rPh>
    <rPh sb="130" eb="132">
      <t>ルイジ</t>
    </rPh>
    <rPh sb="132" eb="134">
      <t>ダンタイ</t>
    </rPh>
    <rPh sb="134" eb="135">
      <t>チュウ</t>
    </rPh>
    <rPh sb="136" eb="137">
      <t>ヤス</t>
    </rPh>
    <rPh sb="142" eb="144">
      <t>ケンナイ</t>
    </rPh>
    <rPh sb="144" eb="147">
      <t>ジチタイ</t>
    </rPh>
    <rPh sb="148" eb="149">
      <t>ナカ</t>
    </rPh>
    <rPh sb="151" eb="152">
      <t>タカ</t>
    </rPh>
    <rPh sb="153" eb="154">
      <t>ホウ</t>
    </rPh>
    <rPh sb="155" eb="156">
      <t>ゾク</t>
    </rPh>
    <rPh sb="161" eb="163">
      <t>リョウキン</t>
    </rPh>
    <rPh sb="163" eb="165">
      <t>カイテイ</t>
    </rPh>
    <rPh sb="166" eb="167">
      <t>オコナ</t>
    </rPh>
    <rPh sb="168" eb="171">
      <t>ヒツヨウセイ</t>
    </rPh>
    <rPh sb="172" eb="173">
      <t>タカ</t>
    </rPh>
    <rPh sb="176" eb="178">
      <t>ジュウブン</t>
    </rPh>
    <rPh sb="179" eb="181">
      <t>ケントウ</t>
    </rPh>
    <rPh sb="182" eb="184">
      <t>ヒツヨウ</t>
    </rPh>
    <rPh sb="190" eb="193">
      <t>シヨウリョウ</t>
    </rPh>
    <rPh sb="193" eb="195">
      <t>シュウニュウ</t>
    </rPh>
    <rPh sb="196" eb="197">
      <t>カン</t>
    </rPh>
    <rPh sb="200" eb="202">
      <t>チョウシュウ</t>
    </rPh>
    <rPh sb="202" eb="203">
      <t>リツ</t>
    </rPh>
    <rPh sb="204" eb="206">
      <t>コウジョウ</t>
    </rPh>
    <rPh sb="207" eb="208">
      <t>ツト</t>
    </rPh>
    <rPh sb="210" eb="212">
      <t>マイトシ</t>
    </rPh>
    <rPh sb="212" eb="214">
      <t>チョウシュウ</t>
    </rPh>
    <rPh sb="214" eb="215">
      <t>リツ</t>
    </rPh>
    <rPh sb="216" eb="218">
      <t>ビゾウ</t>
    </rPh>
    <rPh sb="219" eb="221">
      <t>ケイゾク</t>
    </rPh>
    <rPh sb="223" eb="226">
      <t>チョウシュウガク</t>
    </rPh>
    <rPh sb="227" eb="229">
      <t>ゾウカ</t>
    </rPh>
    <rPh sb="230" eb="231">
      <t>ツヅ</t>
    </rPh>
    <rPh sb="236" eb="238">
      <t>イッポウ</t>
    </rPh>
    <rPh sb="240" eb="242">
      <t>イジ</t>
    </rPh>
    <rPh sb="242" eb="245">
      <t>カンリヒ</t>
    </rPh>
    <rPh sb="246" eb="247">
      <t>カン</t>
    </rPh>
    <rPh sb="250" eb="253">
      <t>ホウカツテキ</t>
    </rPh>
    <rPh sb="253" eb="255">
      <t>ミンカン</t>
    </rPh>
    <rPh sb="255" eb="257">
      <t>イタク</t>
    </rPh>
    <rPh sb="261" eb="263">
      <t>シュクゲン</t>
    </rPh>
    <rPh sb="264" eb="265">
      <t>ツト</t>
    </rPh>
    <rPh sb="272" eb="274">
      <t>ゲンジョウ</t>
    </rPh>
    <rPh sb="276" eb="278">
      <t>カンロ</t>
    </rPh>
    <rPh sb="279" eb="281">
      <t>セイビ</t>
    </rPh>
    <rPh sb="281" eb="283">
      <t>トジョウ</t>
    </rPh>
    <rPh sb="287" eb="290">
      <t>ゲスイドウ</t>
    </rPh>
    <rPh sb="291" eb="293">
      <t>セツゾク</t>
    </rPh>
    <rPh sb="293" eb="294">
      <t>リツ</t>
    </rPh>
    <rPh sb="295" eb="296">
      <t>ヒク</t>
    </rPh>
    <rPh sb="300" eb="303">
      <t>コウリツテキ</t>
    </rPh>
    <rPh sb="304" eb="306">
      <t>ウンエイ</t>
    </rPh>
    <rPh sb="316" eb="317">
      <t>イ</t>
    </rPh>
    <rPh sb="325" eb="327">
      <t>セツゾク</t>
    </rPh>
    <rPh sb="327" eb="328">
      <t>リツ</t>
    </rPh>
    <rPh sb="329" eb="331">
      <t>コウジョウ</t>
    </rPh>
    <rPh sb="332" eb="333">
      <t>ツト</t>
    </rPh>
    <rPh sb="338" eb="339">
      <t>モット</t>
    </rPh>
    <rPh sb="340" eb="342">
      <t>ヒツヨウ</t>
    </rPh>
    <phoneticPr fontId="4"/>
  </si>
  <si>
    <t>　供用開始から18年程度と比較的日が浅いため、管渠改善率は現在0だが、老朽化への対応はこれからの課題となる。
　必要な時期に確実に更新が行われるよう、資産の調査・評価を的確に行い、中長期的な計画を立て、対応していく必要がある。</t>
    <rPh sb="1" eb="3">
      <t>キョウヨウ</t>
    </rPh>
    <rPh sb="3" eb="5">
      <t>カイシ</t>
    </rPh>
    <rPh sb="9" eb="10">
      <t>ネン</t>
    </rPh>
    <rPh sb="10" eb="12">
      <t>テイド</t>
    </rPh>
    <rPh sb="13" eb="16">
      <t>ヒカクテキ</t>
    </rPh>
    <rPh sb="16" eb="17">
      <t>ヒ</t>
    </rPh>
    <rPh sb="18" eb="19">
      <t>アサ</t>
    </rPh>
    <rPh sb="23" eb="25">
      <t>カンキョ</t>
    </rPh>
    <rPh sb="25" eb="27">
      <t>カイゼン</t>
    </rPh>
    <rPh sb="27" eb="28">
      <t>リツ</t>
    </rPh>
    <rPh sb="29" eb="31">
      <t>ゲンザイ</t>
    </rPh>
    <rPh sb="35" eb="38">
      <t>ロウキュウカ</t>
    </rPh>
    <rPh sb="40" eb="42">
      <t>タイオウ</t>
    </rPh>
    <rPh sb="48" eb="50">
      <t>カダイ</t>
    </rPh>
    <rPh sb="56" eb="58">
      <t>ヒツヨウ</t>
    </rPh>
    <rPh sb="59" eb="61">
      <t>ジキ</t>
    </rPh>
    <rPh sb="62" eb="64">
      <t>カクジツ</t>
    </rPh>
    <rPh sb="65" eb="67">
      <t>コウシン</t>
    </rPh>
    <rPh sb="68" eb="69">
      <t>オコナ</t>
    </rPh>
    <rPh sb="75" eb="77">
      <t>シサン</t>
    </rPh>
    <rPh sb="78" eb="80">
      <t>チョウサ</t>
    </rPh>
    <rPh sb="81" eb="83">
      <t>ヒョウカ</t>
    </rPh>
    <rPh sb="84" eb="86">
      <t>テキカク</t>
    </rPh>
    <rPh sb="87" eb="88">
      <t>オコナ</t>
    </rPh>
    <rPh sb="90" eb="94">
      <t>チュウチョウキテキ</t>
    </rPh>
    <rPh sb="95" eb="97">
      <t>ケイカク</t>
    </rPh>
    <rPh sb="98" eb="99">
      <t>タ</t>
    </rPh>
    <rPh sb="101" eb="103">
      <t>タイオウ</t>
    </rPh>
    <rPh sb="107" eb="109">
      <t>ヒツヨウ</t>
    </rPh>
    <phoneticPr fontId="4"/>
  </si>
  <si>
    <t>　供用開始から比較的日が浅く、普及率も低いため、当面は普及率・接続率の向上を推進する。また、公営企業会計への移行を進める中で資産状況の調査・評価を行い、老朽化への対応を検討する。
　これらの課題に対応するとともに、近年の人口減少に伴う使用料収入額の推移も見据えながら、適正な料金水準を検討し、持続的で効率の良い事業経営を行っていく。</t>
    <rPh sb="1" eb="3">
      <t>キョウヨウ</t>
    </rPh>
    <rPh sb="3" eb="5">
      <t>カイシ</t>
    </rPh>
    <rPh sb="7" eb="10">
      <t>ヒカクテキ</t>
    </rPh>
    <rPh sb="10" eb="11">
      <t>ヒ</t>
    </rPh>
    <rPh sb="12" eb="13">
      <t>アサ</t>
    </rPh>
    <rPh sb="15" eb="17">
      <t>フキュウ</t>
    </rPh>
    <rPh sb="17" eb="18">
      <t>リツ</t>
    </rPh>
    <rPh sb="19" eb="20">
      <t>ヒク</t>
    </rPh>
    <rPh sb="24" eb="26">
      <t>トウメン</t>
    </rPh>
    <rPh sb="27" eb="29">
      <t>フキュウ</t>
    </rPh>
    <rPh sb="29" eb="30">
      <t>リツ</t>
    </rPh>
    <rPh sb="31" eb="33">
      <t>セツゾク</t>
    </rPh>
    <rPh sb="33" eb="34">
      <t>リツ</t>
    </rPh>
    <rPh sb="35" eb="37">
      <t>コウジョウ</t>
    </rPh>
    <rPh sb="38" eb="40">
      <t>スイシン</t>
    </rPh>
    <rPh sb="46" eb="48">
      <t>コウエイ</t>
    </rPh>
    <rPh sb="48" eb="50">
      <t>キギョウ</t>
    </rPh>
    <rPh sb="50" eb="52">
      <t>カイケイ</t>
    </rPh>
    <rPh sb="54" eb="56">
      <t>イコウ</t>
    </rPh>
    <rPh sb="57" eb="58">
      <t>スス</t>
    </rPh>
    <rPh sb="60" eb="61">
      <t>ナカ</t>
    </rPh>
    <rPh sb="62" eb="64">
      <t>シサン</t>
    </rPh>
    <rPh sb="64" eb="66">
      <t>ジョウキョウ</t>
    </rPh>
    <rPh sb="67" eb="69">
      <t>チョウサ</t>
    </rPh>
    <rPh sb="70" eb="72">
      <t>ヒョウカ</t>
    </rPh>
    <rPh sb="73" eb="74">
      <t>オコナ</t>
    </rPh>
    <rPh sb="76" eb="79">
      <t>ロウキュウカ</t>
    </rPh>
    <rPh sb="81" eb="83">
      <t>タイオウ</t>
    </rPh>
    <rPh sb="84" eb="86">
      <t>ケントウ</t>
    </rPh>
    <rPh sb="95" eb="97">
      <t>カダイ</t>
    </rPh>
    <rPh sb="98" eb="100">
      <t>タイオウ</t>
    </rPh>
    <rPh sb="107" eb="109">
      <t>キンネン</t>
    </rPh>
    <rPh sb="110" eb="112">
      <t>ジンコウ</t>
    </rPh>
    <rPh sb="112" eb="114">
      <t>ゲンショウ</t>
    </rPh>
    <rPh sb="115" eb="116">
      <t>トモナ</t>
    </rPh>
    <rPh sb="117" eb="120">
      <t>シヨウリョウ</t>
    </rPh>
    <rPh sb="120" eb="122">
      <t>シュウニュウ</t>
    </rPh>
    <rPh sb="122" eb="123">
      <t>ガク</t>
    </rPh>
    <rPh sb="124" eb="126">
      <t>スイイ</t>
    </rPh>
    <rPh sb="127" eb="129">
      <t>ミス</t>
    </rPh>
    <rPh sb="134" eb="136">
      <t>テキセイ</t>
    </rPh>
    <rPh sb="137" eb="139">
      <t>リョウキン</t>
    </rPh>
    <rPh sb="139" eb="141">
      <t>スイジュン</t>
    </rPh>
    <rPh sb="142" eb="144">
      <t>ケントウ</t>
    </rPh>
    <rPh sb="146" eb="149">
      <t>ジゾクテキ</t>
    </rPh>
    <rPh sb="150" eb="152">
      <t>コウリツ</t>
    </rPh>
    <rPh sb="153" eb="154">
      <t>ヨ</t>
    </rPh>
    <rPh sb="155" eb="157">
      <t>ジギョウ</t>
    </rPh>
    <rPh sb="157" eb="159">
      <t>ケイエイ</t>
    </rPh>
    <rPh sb="160" eb="161">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</si>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</sst>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73-4F58-B10A-0E0606BAE159}"/>
            </c:ext>
          </c:extLst>
        </c:ser>
        <c:dLbls>
          <c:showLegendKey val="0"/>
          <c:showVal val="0"/>
          <c:showCatName val="0"/>
          <c:showSerName val="0"/>
          <c:showPercent val="0"/>
          <c:showBubbleSize val="0"/>
        </c:dLbls>
        <c:gapWidth val="150"/>
        <c:axId val="110494080"/>
        <c:axId val="1104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7.0000000000000007E-2</c:v>
                </c:pt>
                <c:pt idx="2">
                  <c:v>0.04</c:v>
                </c:pt>
                <c:pt idx="3">
                  <c:v>0.11</c:v>
                </c:pt>
                <c:pt idx="4">
                  <c:v>0.15</c:v>
                </c:pt>
              </c:numCache>
            </c:numRef>
          </c:val>
          <c:smooth val="0"/>
          <c:extLst>
            <c:ext xmlns:c16="http://schemas.microsoft.com/office/drawing/2014/chart" uri="{C3380CC4-5D6E-409C-BE32-E72D297353CC}">
              <c16:uniqueId val="{00000001-B473-4F58-B10A-0E0606BAE159}"/>
            </c:ext>
          </c:extLst>
        </c:ser>
        <c:dLbls>
          <c:showLegendKey val="0"/>
          <c:showVal val="0"/>
          <c:showCatName val="0"/>
          <c:showSerName val="0"/>
          <c:showPercent val="0"/>
          <c:showBubbleSize val="0"/>
        </c:dLbls>
        <c:marker val="1"/>
        <c:smooth val="0"/>
        <c:axId val="110494080"/>
        <c:axId val="110495616"/>
      </c:lineChart>
      <c:dateAx>
        <c:axId val="110494080"/>
        <c:scaling>
          <c:orientation val="minMax"/>
        </c:scaling>
        <c:delete val="1"/>
        <c:axPos val="b"/>
        <c:numFmt formatCode="ge" sourceLinked="1"/>
        <c:majorTickMark val="none"/>
        <c:minorTickMark val="none"/>
        <c:tickLblPos val="none"/>
        <c:crossAx val="110495616"/>
        <c:crosses val="autoZero"/>
        <c:auto val="1"/>
        <c:lblOffset val="100"/>
        <c:baseTimeUnit val="years"/>
      </c:dateAx>
      <c:valAx>
        <c:axId val="110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40.729999999999997</c:v>
                </c:pt>
                <c:pt idx="1">
                  <c:v>39.770000000000003</c:v>
                </c:pt>
                <c:pt idx="2">
                  <c:v>40.619999999999997</c:v>
                </c:pt>
                <c:pt idx="3">
                  <c:v>41.8</c:v>
                </c:pt>
                <c:pt idx="4">
                  <c:v>42.17</c:v>
                </c:pt>
              </c:numCache>
            </c:numRef>
          </c:val>
          <c:extLst>
            <c:ext xmlns:c16="http://schemas.microsoft.com/office/drawing/2014/chart" uri="{C3380CC4-5D6E-409C-BE32-E72D297353CC}">
              <c16:uniqueId val="{00000000-228B-4607-A68D-362A2CF96A5C}"/>
            </c:ext>
          </c:extLst>
        </c:ser>
        <c:dLbls>
          <c:showLegendKey val="0"/>
          <c:showVal val="0"/>
          <c:showCatName val="0"/>
          <c:showSerName val="0"/>
          <c:showPercent val="0"/>
          <c:showBubbleSize val="0"/>
        </c:dLbls>
        <c:gapWidth val="150"/>
        <c:axId val="119202560"/>
        <c:axId val="119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55.81</c:v>
                </c:pt>
                <c:pt idx="2">
                  <c:v>54.44</c:v>
                </c:pt>
                <c:pt idx="3">
                  <c:v>54.67</c:v>
                </c:pt>
                <c:pt idx="4">
                  <c:v>53.51</c:v>
                </c:pt>
              </c:numCache>
            </c:numRef>
          </c:val>
          <c:smooth val="0"/>
          <c:extLst>
            <c:ext xmlns:c16="http://schemas.microsoft.com/office/drawing/2014/chart" uri="{C3380CC4-5D6E-409C-BE32-E72D297353CC}">
              <c16:uniqueId val="{00000001-228B-4607-A68D-362A2CF96A5C}"/>
            </c:ext>
          </c:extLst>
        </c:ser>
        <c:dLbls>
          <c:showLegendKey val="0"/>
          <c:showVal val="0"/>
          <c:showCatName val="0"/>
          <c:showSerName val="0"/>
          <c:showPercent val="0"/>
          <c:showBubbleSize val="0"/>
        </c:dLbls>
        <c:marker val="1"/>
        <c:smooth val="0"/>
        <c:axId val="119202560"/>
        <c:axId val="119204480"/>
      </c:lineChart>
      <c:dateAx>
        <c:axId val="119202560"/>
        <c:scaling>
          <c:orientation val="minMax"/>
        </c:scaling>
        <c:delete val="1"/>
        <c:axPos val="b"/>
        <c:numFmt formatCode="ge" sourceLinked="1"/>
        <c:majorTickMark val="none"/>
        <c:minorTickMark val="none"/>
        <c:tickLblPos val="none"/>
        <c:crossAx val="119204480"/>
        <c:crosses val="autoZero"/>
        <c:auto val="1"/>
        <c:lblOffset val="100"/>
        <c:baseTimeUnit val="years"/>
      </c:dateAx>
      <c:valAx>
        <c:axId val="119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63.2</c:v>
                </c:pt>
                <c:pt idx="1">
                  <c:v>65.16</c:v>
                </c:pt>
                <c:pt idx="2">
                  <c:v>67.03</c:v>
                </c:pt>
                <c:pt idx="3">
                  <c:v>69.150000000000006</c:v>
                </c:pt>
                <c:pt idx="4">
                  <c:v>72.42</c:v>
                </c:pt>
              </c:numCache>
            </c:numRef>
          </c:val>
          <c:extLst>
            <c:ext xmlns:c16="http://schemas.microsoft.com/office/drawing/2014/chart" uri="{C3380CC4-5D6E-409C-BE32-E72D297353CC}">
              <c16:uniqueId val="{00000000-E894-4869-8817-D8C50C009BD7}"/>
            </c:ext>
          </c:extLst>
        </c:ser>
        <c:dLbls>
          <c:showLegendKey val="0"/>
          <c:showVal val="0"/>
          <c:showCatName val="0"/>
          <c:showSerName val="0"/>
          <c:showPercent val="0"/>
          <c:showBubbleSize val="0"/>
        </c:dLbls>
        <c:gapWidth val="150"/>
        <c:axId val="119230848"/>
        <c:axId val="1192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84.41</c:v>
                </c:pt>
                <c:pt idx="2">
                  <c:v>84.2</c:v>
                </c:pt>
                <c:pt idx="3">
                  <c:v>83.8</c:v>
                </c:pt>
                <c:pt idx="4">
                  <c:v>83.91</c:v>
                </c:pt>
              </c:numCache>
            </c:numRef>
          </c:val>
          <c:smooth val="0"/>
          <c:extLst>
            <c:ext xmlns:c16="http://schemas.microsoft.com/office/drawing/2014/chart" uri="{C3380CC4-5D6E-409C-BE32-E72D297353CC}">
              <c16:uniqueId val="{00000001-E894-4869-8817-D8C50C009BD7}"/>
            </c:ext>
          </c:extLst>
        </c:ser>
        <c:dLbls>
          <c:showLegendKey val="0"/>
          <c:showVal val="0"/>
          <c:showCatName val="0"/>
          <c:showSerName val="0"/>
          <c:showPercent val="0"/>
          <c:showBubbleSize val="0"/>
        </c:dLbls>
        <c:marker val="1"/>
        <c:smooth val="0"/>
        <c:axId val="119230848"/>
        <c:axId val="119232768"/>
      </c:lineChart>
      <c:dateAx>
        <c:axId val="119230848"/>
        <c:scaling>
          <c:orientation val="minMax"/>
        </c:scaling>
        <c:delete val="1"/>
        <c:axPos val="b"/>
        <c:numFmt formatCode="ge" sourceLinked="1"/>
        <c:majorTickMark val="none"/>
        <c:minorTickMark val="none"/>
        <c:tickLblPos val="none"/>
        <c:crossAx val="119232768"/>
        <c:crosses val="autoZero"/>
        <c:auto val="1"/>
        <c:lblOffset val="100"/>
        <c:baseTimeUnit val="years"/>
      </c:dateAx>
      <c:valAx>
        <c:axId val="1192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77.31</c:v>
                </c:pt>
                <c:pt idx="1">
                  <c:v>70.72</c:v>
                </c:pt>
                <c:pt idx="2">
                  <c:v>75.45</c:v>
                </c:pt>
                <c:pt idx="3">
                  <c:v>66.47</c:v>
                </c:pt>
                <c:pt idx="4">
                  <c:v>66.12</c:v>
                </c:pt>
              </c:numCache>
            </c:numRef>
          </c:val>
          <c:extLst>
            <c:ext xmlns:c16="http://schemas.microsoft.com/office/drawing/2014/chart" uri="{C3380CC4-5D6E-409C-BE32-E72D297353CC}">
              <c16:uniqueId val="{00000000-E67F-4E14-AAEF-A314D7371112}"/>
            </c:ext>
          </c:extLst>
        </c:ser>
        <c:dLbls>
          <c:showLegendKey val="0"/>
          <c:showVal val="0"/>
          <c:showCatName val="0"/>
          <c:showSerName val="0"/>
          <c:showPercent val="0"/>
          <c:showBubbleSize val="0"/>
        </c:dLbls>
        <c:gapWidth val="150"/>
        <c:axId val="110521344"/>
        <c:axId val="1105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F-4E14-AAEF-A314D7371112}"/>
            </c:ext>
          </c:extLst>
        </c:ser>
        <c:dLbls>
          <c:showLegendKey val="0"/>
          <c:showVal val="0"/>
          <c:showCatName val="0"/>
          <c:showSerName val="0"/>
          <c:showPercent val="0"/>
          <c:showBubbleSize val="0"/>
        </c:dLbls>
        <c:marker val="1"/>
        <c:smooth val="0"/>
        <c:axId val="110521344"/>
        <c:axId val="110531712"/>
      </c:lineChart>
      <c:dateAx>
        <c:axId val="110521344"/>
        <c:scaling>
          <c:orientation val="minMax"/>
        </c:scaling>
        <c:delete val="1"/>
        <c:axPos val="b"/>
        <c:numFmt formatCode="ge" sourceLinked="1"/>
        <c:majorTickMark val="none"/>
        <c:minorTickMark val="none"/>
        <c:tickLblPos val="none"/>
        <c:crossAx val="110531712"/>
        <c:crosses val="autoZero"/>
        <c:auto val="1"/>
        <c:lblOffset val="100"/>
        <c:baseTimeUnit val="years"/>
      </c:dateAx>
      <c:valAx>
        <c:axId val="1105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D8-454E-BAEA-3B4C8C46EDC2}"/>
            </c:ext>
          </c:extLst>
        </c:ser>
        <c:dLbls>
          <c:showLegendKey val="0"/>
          <c:showVal val="0"/>
          <c:showCatName val="0"/>
          <c:showSerName val="0"/>
          <c:showPercent val="0"/>
          <c:showBubbleSize val="0"/>
        </c:dLbls>
        <c:gapWidth val="150"/>
        <c:axId val="110558592"/>
        <c:axId val="1151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8-454E-BAEA-3B4C8C46EDC2}"/>
            </c:ext>
          </c:extLst>
        </c:ser>
        <c:dLbls>
          <c:showLegendKey val="0"/>
          <c:showVal val="0"/>
          <c:showCatName val="0"/>
          <c:showSerName val="0"/>
          <c:showPercent val="0"/>
          <c:showBubbleSize val="0"/>
        </c:dLbls>
        <c:marker val="1"/>
        <c:smooth val="0"/>
        <c:axId val="110558592"/>
        <c:axId val="115148288"/>
      </c:lineChart>
      <c:dateAx>
        <c:axId val="110558592"/>
        <c:scaling>
          <c:orientation val="minMax"/>
        </c:scaling>
        <c:delete val="1"/>
        <c:axPos val="b"/>
        <c:numFmt formatCode="ge" sourceLinked="1"/>
        <c:majorTickMark val="none"/>
        <c:minorTickMark val="none"/>
        <c:tickLblPos val="none"/>
        <c:crossAx val="115148288"/>
        <c:crosses val="autoZero"/>
        <c:auto val="1"/>
        <c:lblOffset val="100"/>
        <c:baseTimeUnit val="years"/>
      </c:dateAx>
      <c:valAx>
        <c:axId val="1151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1-4095-A785-1740F81CD5DB}"/>
            </c:ext>
          </c:extLst>
        </c:ser>
        <c:dLbls>
          <c:showLegendKey val="0"/>
          <c:showVal val="0"/>
          <c:showCatName val="0"/>
          <c:showSerName val="0"/>
          <c:showPercent val="0"/>
          <c:showBubbleSize val="0"/>
        </c:dLbls>
        <c:gapWidth val="150"/>
        <c:axId val="115178496"/>
        <c:axId val="1151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1-4095-A785-1740F81CD5DB}"/>
            </c:ext>
          </c:extLst>
        </c:ser>
        <c:dLbls>
          <c:showLegendKey val="0"/>
          <c:showVal val="0"/>
          <c:showCatName val="0"/>
          <c:showSerName val="0"/>
          <c:showPercent val="0"/>
          <c:showBubbleSize val="0"/>
        </c:dLbls>
        <c:marker val="1"/>
        <c:smooth val="0"/>
        <c:axId val="115178496"/>
        <c:axId val="115184768"/>
      </c:lineChart>
      <c:dateAx>
        <c:axId val="115178496"/>
        <c:scaling>
          <c:orientation val="minMax"/>
        </c:scaling>
        <c:delete val="1"/>
        <c:axPos val="b"/>
        <c:numFmt formatCode="ge" sourceLinked="1"/>
        <c:majorTickMark val="none"/>
        <c:minorTickMark val="none"/>
        <c:tickLblPos val="none"/>
        <c:crossAx val="115184768"/>
        <c:crosses val="autoZero"/>
        <c:auto val="1"/>
        <c:lblOffset val="100"/>
        <c:baseTimeUnit val="years"/>
      </c:dateAx>
      <c:valAx>
        <c:axId val="1151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5-4586-AA20-C2F4D50D2AC3}"/>
            </c:ext>
          </c:extLst>
        </c:ser>
        <c:dLbls>
          <c:showLegendKey val="0"/>
          <c:showVal val="0"/>
          <c:showCatName val="0"/>
          <c:showSerName val="0"/>
          <c:showPercent val="0"/>
          <c:showBubbleSize val="0"/>
        </c:dLbls>
        <c:gapWidth val="150"/>
        <c:axId val="115194496"/>
        <c:axId val="116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5-4586-AA20-C2F4D50D2AC3}"/>
            </c:ext>
          </c:extLst>
        </c:ser>
        <c:dLbls>
          <c:showLegendKey val="0"/>
          <c:showVal val="0"/>
          <c:showCatName val="0"/>
          <c:showSerName val="0"/>
          <c:showPercent val="0"/>
          <c:showBubbleSize val="0"/>
        </c:dLbls>
        <c:marker val="1"/>
        <c:smooth val="0"/>
        <c:axId val="115194496"/>
        <c:axId val="116802304"/>
      </c:lineChart>
      <c:dateAx>
        <c:axId val="115194496"/>
        <c:scaling>
          <c:orientation val="minMax"/>
        </c:scaling>
        <c:delete val="1"/>
        <c:axPos val="b"/>
        <c:numFmt formatCode="ge" sourceLinked="1"/>
        <c:majorTickMark val="none"/>
        <c:minorTickMark val="none"/>
        <c:tickLblPos val="none"/>
        <c:crossAx val="116802304"/>
        <c:crosses val="autoZero"/>
        <c:auto val="1"/>
        <c:lblOffset val="100"/>
        <c:baseTimeUnit val="years"/>
      </c:dateAx>
      <c:valAx>
        <c:axId val="1168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5-4578-9AF8-FAA83E67F558}"/>
            </c:ext>
          </c:extLst>
        </c:ser>
        <c:dLbls>
          <c:showLegendKey val="0"/>
          <c:showVal val="0"/>
          <c:showCatName val="0"/>
          <c:showSerName val="0"/>
          <c:showPercent val="0"/>
          <c:showBubbleSize val="0"/>
        </c:dLbls>
        <c:gapWidth val="150"/>
        <c:axId val="116832512"/>
        <c:axId val="116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5-4578-9AF8-FAA83E67F558}"/>
            </c:ext>
          </c:extLst>
        </c:ser>
        <c:dLbls>
          <c:showLegendKey val="0"/>
          <c:showVal val="0"/>
          <c:showCatName val="0"/>
          <c:showSerName val="0"/>
          <c:showPercent val="0"/>
          <c:showBubbleSize val="0"/>
        </c:dLbls>
        <c:marker val="1"/>
        <c:smooth val="0"/>
        <c:axId val="116832512"/>
        <c:axId val="116838784"/>
      </c:lineChart>
      <c:dateAx>
        <c:axId val="116832512"/>
        <c:scaling>
          <c:orientation val="minMax"/>
        </c:scaling>
        <c:delete val="1"/>
        <c:axPos val="b"/>
        <c:numFmt formatCode="ge" sourceLinked="1"/>
        <c:majorTickMark val="none"/>
        <c:minorTickMark val="none"/>
        <c:tickLblPos val="none"/>
        <c:crossAx val="116838784"/>
        <c:crosses val="autoZero"/>
        <c:auto val="1"/>
        <c:lblOffset val="100"/>
        <c:baseTimeUnit val="years"/>
      </c:dateAx>
      <c:valAx>
        <c:axId val="116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870</c:v>
                </c:pt>
                <c:pt idx="1">
                  <c:v>854.53</c:v>
                </c:pt>
                <c:pt idx="2">
                  <c:v>718.47</c:v>
                </c:pt>
                <c:pt idx="3">
                  <c:v>5691.39</c:v>
                </c:pt>
                <c:pt idx="4">
                  <c:v>2069.2800000000002</c:v>
                </c:pt>
              </c:numCache>
            </c:numRef>
          </c:val>
          <c:extLst>
            <c:ext xmlns:c16="http://schemas.microsoft.com/office/drawing/2014/chart" uri="{C3380CC4-5D6E-409C-BE32-E72D297353CC}">
              <c16:uniqueId val="{00000000-710C-4824-BC01-375C0AD4E521}"/>
            </c:ext>
          </c:extLst>
        </c:ser>
        <c:dLbls>
          <c:showLegendKey val="0"/>
          <c:showVal val="0"/>
          <c:showCatName val="0"/>
          <c:showSerName val="0"/>
          <c:showPercent val="0"/>
          <c:showBubbleSize val="0"/>
        </c:dLbls>
        <c:gapWidth val="150"/>
        <c:axId val="119080832"/>
        <c:axId val="1191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1209.95</c:v>
                </c:pt>
                <c:pt idx="2">
                  <c:v>1136.5</c:v>
                </c:pt>
                <c:pt idx="3">
                  <c:v>1118.56</c:v>
                </c:pt>
                <c:pt idx="4">
                  <c:v>1111.31</c:v>
                </c:pt>
              </c:numCache>
            </c:numRef>
          </c:val>
          <c:smooth val="0"/>
          <c:extLst>
            <c:ext xmlns:c16="http://schemas.microsoft.com/office/drawing/2014/chart" uri="{C3380CC4-5D6E-409C-BE32-E72D297353CC}">
              <c16:uniqueId val="{00000001-710C-4824-BC01-375C0AD4E521}"/>
            </c:ext>
          </c:extLst>
        </c:ser>
        <c:dLbls>
          <c:showLegendKey val="0"/>
          <c:showVal val="0"/>
          <c:showCatName val="0"/>
          <c:showSerName val="0"/>
          <c:showPercent val="0"/>
          <c:showBubbleSize val="0"/>
        </c:dLbls>
        <c:marker val="1"/>
        <c:smooth val="0"/>
        <c:axId val="119080832"/>
        <c:axId val="119103488"/>
      </c:lineChart>
      <c:dateAx>
        <c:axId val="119080832"/>
        <c:scaling>
          <c:orientation val="minMax"/>
        </c:scaling>
        <c:delete val="1"/>
        <c:axPos val="b"/>
        <c:numFmt formatCode="ge" sourceLinked="1"/>
        <c:majorTickMark val="none"/>
        <c:minorTickMark val="none"/>
        <c:tickLblPos val="none"/>
        <c:crossAx val="119103488"/>
        <c:crosses val="autoZero"/>
        <c:auto val="1"/>
        <c:lblOffset val="100"/>
        <c:baseTimeUnit val="years"/>
      </c:dateAx>
      <c:valAx>
        <c:axId val="119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39.25</c:v>
                </c:pt>
                <c:pt idx="1">
                  <c:v>39.24</c:v>
                </c:pt>
                <c:pt idx="2">
                  <c:v>40.03</c:v>
                </c:pt>
                <c:pt idx="3">
                  <c:v>41.94</c:v>
                </c:pt>
                <c:pt idx="4">
                  <c:v>44.13</c:v>
                </c:pt>
              </c:numCache>
            </c:numRef>
          </c:val>
          <c:extLst>
            <c:ext xmlns:c16="http://schemas.microsoft.com/office/drawing/2014/chart" uri="{C3380CC4-5D6E-409C-BE32-E72D297353CC}">
              <c16:uniqueId val="{00000000-291E-4F7C-9740-124296A702A7}"/>
            </c:ext>
          </c:extLst>
        </c:ser>
        <c:dLbls>
          <c:showLegendKey val="0"/>
          <c:showVal val="0"/>
          <c:showCatName val="0"/>
          <c:showSerName val="0"/>
          <c:showPercent val="0"/>
          <c:showBubbleSize val="0"/>
        </c:dLbls>
        <c:gapWidth val="150"/>
        <c:axId val="119129600"/>
        <c:axId val="119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69.48</c:v>
                </c:pt>
                <c:pt idx="2">
                  <c:v>71.650000000000006</c:v>
                </c:pt>
                <c:pt idx="3">
                  <c:v>72.33</c:v>
                </c:pt>
                <c:pt idx="4">
                  <c:v>75.540000000000006</c:v>
                </c:pt>
              </c:numCache>
            </c:numRef>
          </c:val>
          <c:smooth val="0"/>
          <c:extLst>
            <c:ext xmlns:c16="http://schemas.microsoft.com/office/drawing/2014/chart" uri="{C3380CC4-5D6E-409C-BE32-E72D297353CC}">
              <c16:uniqueId val="{00000001-291E-4F7C-9740-124296A702A7}"/>
            </c:ext>
          </c:extLst>
        </c:ser>
        <c:dLbls>
          <c:showLegendKey val="0"/>
          <c:showVal val="0"/>
          <c:showCatName val="0"/>
          <c:showSerName val="0"/>
          <c:showPercent val="0"/>
          <c:showBubbleSize val="0"/>
        </c:dLbls>
        <c:marker val="1"/>
        <c:smooth val="0"/>
        <c:axId val="119129600"/>
        <c:axId val="119131520"/>
      </c:lineChart>
      <c:dateAx>
        <c:axId val="119129600"/>
        <c:scaling>
          <c:orientation val="minMax"/>
        </c:scaling>
        <c:delete val="1"/>
        <c:axPos val="b"/>
        <c:numFmt formatCode="ge" sourceLinked="1"/>
        <c:majorTickMark val="none"/>
        <c:minorTickMark val="none"/>
        <c:tickLblPos val="none"/>
        <c:crossAx val="119131520"/>
        <c:crosses val="autoZero"/>
        <c:auto val="1"/>
        <c:lblOffset val="100"/>
        <c:baseTimeUnit val="years"/>
      </c:dateAx>
      <c:valAx>
        <c:axId val="119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428.66</c:v>
                </c:pt>
                <c:pt idx="1">
                  <c:v>424.67</c:v>
                </c:pt>
                <c:pt idx="2">
                  <c:v>435.22</c:v>
                </c:pt>
                <c:pt idx="3">
                  <c:v>418.85</c:v>
                </c:pt>
                <c:pt idx="4">
                  <c:v>401.64</c:v>
                </c:pt>
              </c:numCache>
            </c:numRef>
          </c:val>
          <c:extLst>
            <c:ext xmlns:c16="http://schemas.microsoft.com/office/drawing/2014/chart" uri="{C3380CC4-5D6E-409C-BE32-E72D297353CC}">
              <c16:uniqueId val="{00000000-0CC1-476F-AA80-2D4D1C204F49}"/>
            </c:ext>
          </c:extLst>
        </c:ser>
        <c:dLbls>
          <c:showLegendKey val="0"/>
          <c:showVal val="0"/>
          <c:showCatName val="0"/>
          <c:showSerName val="0"/>
          <c:showPercent val="0"/>
          <c:showBubbleSize val="0"/>
        </c:dLbls>
        <c:gapWidth val="150"/>
        <c:axId val="119166080"/>
        <c:axId val="1191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220.67</c:v>
                </c:pt>
                <c:pt idx="2">
                  <c:v>217.82</c:v>
                </c:pt>
                <c:pt idx="3">
                  <c:v>215.28</c:v>
                </c:pt>
                <c:pt idx="4">
                  <c:v>207.96</c:v>
                </c:pt>
              </c:numCache>
            </c:numRef>
          </c:val>
          <c:smooth val="0"/>
          <c:extLst>
            <c:ext xmlns:c16="http://schemas.microsoft.com/office/drawing/2014/chart" uri="{C3380CC4-5D6E-409C-BE32-E72D297353CC}">
              <c16:uniqueId val="{00000001-0CC1-476F-AA80-2D4D1C204F49}"/>
            </c:ext>
          </c:extLst>
        </c:ser>
        <c:dLbls>
          <c:showLegendKey val="0"/>
          <c:showVal val="0"/>
          <c:showCatName val="0"/>
          <c:showSerName val="0"/>
          <c:showPercent val="0"/>
          <c:showBubbleSize val="0"/>
        </c:dLbls>
        <c:marker val="1"/>
        <c:smooth val="0"/>
        <c:axId val="119166080"/>
        <c:axId val="119168000"/>
      </c:lineChart>
      <c:dateAx>
        <c:axId val="119166080"/>
        <c:scaling>
          <c:orientation val="minMax"/>
        </c:scaling>
        <c:delete val="1"/>
        <c:axPos val="b"/>
        <c:numFmt formatCode="ge" sourceLinked="1"/>
        <c:majorTickMark val="none"/>
        <c:minorTickMark val="none"/>
        <c:tickLblPos val="none"/>
        <c:crossAx val="119168000"/>
        <c:crosses val="autoZero"/>
        <c:auto val="1"/>
        <c:lblOffset val="100"/>
        <c:baseTimeUnit val="years"/>
      </c:dateAx>
      <c:valAx>
        <c:axId val="1191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館山市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47976</v>
      </c>
      <c r="AM8" s="67"/>
      <c r="AN8" s="67"/>
      <c r="AO8" s="67"/>
      <c r="AP8" s="67"/>
      <c r="AQ8" s="67"/>
      <c r="AR8" s="67"/>
      <c r="AS8" s="67"/>
      <c r="AT8" s="66">
        <f>データ!T6</f>
        <v>110.05</v>
      </c>
      <c r="AU8" s="66"/>
      <c r="AV8" s="66"/>
      <c r="AW8" s="66"/>
      <c r="AX8" s="66"/>
      <c r="AY8" s="66"/>
      <c r="AZ8" s="66"/>
      <c r="BA8" s="66"/>
      <c r="BB8" s="66">
        <f>データ!U6</f>
        <v>435.95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11.36</v>
      </c>
      <c r="Q10" s="66"/>
      <c r="R10" s="66"/>
      <c r="S10" s="66"/>
      <c r="T10" s="66"/>
      <c r="U10" s="66"/>
      <c r="V10" s="66"/>
      <c r="W10" s="66">
        <f>データ!Q6</f>
        <v>94.29</v>
      </c>
      <c r="X10" s="66"/>
      <c r="Y10" s="66"/>
      <c r="Z10" s="66"/>
      <c r="AA10" s="66"/>
      <c r="AB10" s="66"/>
      <c r="AC10" s="66"/>
      <c r="AD10" s="67">
        <f>データ!R6</f>
        <v>2617</v>
      </c>
      <c r="AE10" s="67"/>
      <c r="AF10" s="67"/>
      <c r="AG10" s="67"/>
      <c r="AH10" s="67"/>
      <c r="AI10" s="67"/>
      <c r="AJ10" s="67"/>
      <c r="AK10" s="2"/>
      <c r="AL10" s="67">
        <f>データ!V6</f>
        <v>5410</v>
      </c>
      <c r="AM10" s="67"/>
      <c r="AN10" s="67"/>
      <c r="AO10" s="67"/>
      <c r="AP10" s="67"/>
      <c r="AQ10" s="67"/>
      <c r="AR10" s="67"/>
      <c r="AS10" s="67"/>
      <c r="AT10" s="66">
        <f>データ!W6</f>
        <v>2.0299999999999998</v>
      </c>
      <c r="AU10" s="66"/>
      <c r="AV10" s="66"/>
      <c r="AW10" s="66"/>
      <c r="AX10" s="66"/>
      <c r="AY10" s="66"/>
      <c r="AZ10" s="66"/>
      <c r="BA10" s="66"/>
      <c r="BB10" s="66">
        <f>データ!X6</f>
        <v>2665.02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122050</v>
      </c>
      <c r="D6" s="33">
        <f t="shared" si="3"/>
        <v>47</v>
      </c>
      <c r="E6" s="33">
        <f t="shared" si="3"/>
        <v>17</v>
      </c>
      <c r="F6" s="33">
        <f t="shared" si="3"/>
        <v>1</v>
      </c>
      <c r="G6" s="33">
        <f t="shared" si="3"/>
        <v>0</v>
      </c>
      <c r="H6" s="33" t="str">
        <f t="shared" si="3"/>
        <v>千葉県　館山市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11.36</v>
      </c>
      <c r="Q6" s="34">
        <f t="shared" si="3"/>
        <v>94.29</v>
      </c>
      <c r="R6" s="34">
        <f t="shared" si="3"/>
        <v>2617</v>
      </c>
      <c r="S6" s="34">
        <f t="shared" si="3"/>
        <v>47976</v>
      </c>
      <c r="T6" s="34">
        <f t="shared" si="3"/>
        <v>110.05</v>
      </c>
      <c r="U6" s="34">
        <f t="shared" si="3"/>
        <v>435.95</v>
      </c>
      <c r="V6" s="34">
        <f t="shared" si="3"/>
        <v>5410</v>
      </c>
      <c r="W6" s="34">
        <f t="shared" si="3"/>
        <v>2.0299999999999998</v>
      </c>
      <c r="X6" s="34">
        <f t="shared" si="3"/>
        <v>2665.02</v>
      </c>
      <c r="Y6" s="35">
        <f>IF(Y7="",NA(),Y7)</f>
        <v>77.31</v>
      </c>
      <c r="Z6" s="35">
        <f t="shared" ref="Z6:AH6" si="4">IF(Z7="",NA(),Z7)</f>
        <v>70.72</v>
      </c>
      <c r="AA6" s="35">
        <f t="shared" si="4"/>
        <v>75.45</v>
      </c>
      <c r="AB6" s="35">
        <f t="shared" si="4"/>
        <v>66.47</v>
      </c>
      <c r="AC6" s="35">
        <f t="shared" si="4"/>
        <v>66.12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870</v>
      </c>
      <c r="BG6" s="35">
        <f t="shared" ref="BG6:BO6" si="7">IF(BG7="",NA(),BG7)</f>
        <v>854.53</v>
      </c>
      <c r="BH6" s="35">
        <f t="shared" si="7"/>
        <v>718.47</v>
      </c>
      <c r="BI6" s="35">
        <f t="shared" si="7"/>
        <v>5691.39</v>
      </c>
      <c r="BJ6" s="35">
        <f t="shared" si="7"/>
        <v>2069.2800000000002</v>
      </c>
      <c r="BK6" s="35">
        <f t="shared" si="7"/>
        <v>1574.53</v>
      </c>
      <c r="BL6" s="35">
        <f t="shared" si="7"/>
        <v>1209.95</v>
      </c>
      <c r="BM6" s="35">
        <f t="shared" si="7"/>
        <v>1136.5</v>
      </c>
      <c r="BN6" s="35">
        <f t="shared" si="7"/>
        <v>1118.56</v>
      </c>
      <c r="BO6" s="35">
        <f t="shared" si="7"/>
        <v>1111.31</v>
      </c>
      <c r="BP6" s="34" t="str">
        <f>IF(BP7="","",IF(BP7="-","【-】","【"&amp;SUBSTITUTE(TEXT(BP7,"#,##0.00"),"-","△")&amp;"】"))</f>
        <v>【728.30】</v>
      </c>
      <c r="BQ6" s="35">
        <f>IF(BQ7="",NA(),BQ7)</f>
        <v>39.25</v>
      </c>
      <c r="BR6" s="35">
        <f t="shared" ref="BR6:BZ6" si="8">IF(BR7="",NA(),BR7)</f>
        <v>39.24</v>
      </c>
      <c r="BS6" s="35">
        <f t="shared" si="8"/>
        <v>40.03</v>
      </c>
      <c r="BT6" s="35">
        <f t="shared" si="8"/>
        <v>41.94</v>
      </c>
      <c r="BU6" s="35">
        <f t="shared" si="8"/>
        <v>44.13</v>
      </c>
      <c r="BV6" s="35">
        <f t="shared" si="8"/>
        <v>57.36</v>
      </c>
      <c r="BW6" s="35">
        <f t="shared" si="8"/>
        <v>69.48</v>
      </c>
      <c r="BX6" s="35">
        <f t="shared" si="8"/>
        <v>71.650000000000006</v>
      </c>
      <c r="BY6" s="35">
        <f t="shared" si="8"/>
        <v>72.33</v>
      </c>
      <c r="BZ6" s="35">
        <f t="shared" si="8"/>
        <v>75.540000000000006</v>
      </c>
      <c r="CA6" s="34" t="str">
        <f>IF(CA7="","",IF(CA7="-","【-】","【"&amp;SUBSTITUTE(TEXT(CA7,"#,##0.00"),"-","△")&amp;"】"))</f>
        <v>【100.04】</v>
      </c>
      <c r="CB6" s="35">
        <f>IF(CB7="",NA(),CB7)</f>
        <v>428.66</v>
      </c>
      <c r="CC6" s="35">
        <f t="shared" ref="CC6:CK6" si="9">IF(CC7="",NA(),CC7)</f>
        <v>424.67</v>
      </c>
      <c r="CD6" s="35">
        <f t="shared" si="9"/>
        <v>435.22</v>
      </c>
      <c r="CE6" s="35">
        <f t="shared" si="9"/>
        <v>418.85</v>
      </c>
      <c r="CF6" s="35">
        <f t="shared" si="9"/>
        <v>401.64</v>
      </c>
      <c r="CG6" s="35">
        <f t="shared" si="9"/>
        <v>279.91000000000003</v>
      </c>
      <c r="CH6" s="35">
        <f t="shared" si="9"/>
        <v>220.67</v>
      </c>
      <c r="CI6" s="35">
        <f t="shared" si="9"/>
        <v>217.82</v>
      </c>
      <c r="CJ6" s="35">
        <f t="shared" si="9"/>
        <v>215.28</v>
      </c>
      <c r="CK6" s="35">
        <f t="shared" si="9"/>
        <v>207.96</v>
      </c>
      <c r="CL6" s="34" t="str">
        <f>IF(CL7="","",IF(CL7="-","【-】","【"&amp;SUBSTITUTE(TEXT(CL7,"#,##0.00"),"-","△")&amp;"】"))</f>
        <v>【137.82】</v>
      </c>
      <c r="CM6" s="35">
        <f>IF(CM7="",NA(),CM7)</f>
        <v>40.729999999999997</v>
      </c>
      <c r="CN6" s="35">
        <f t="shared" ref="CN6:CV6" si="10">IF(CN7="",NA(),CN7)</f>
        <v>39.770000000000003</v>
      </c>
      <c r="CO6" s="35">
        <f t="shared" si="10"/>
        <v>40.619999999999997</v>
      </c>
      <c r="CP6" s="35">
        <f t="shared" si="10"/>
        <v>41.8</v>
      </c>
      <c r="CQ6" s="35">
        <f t="shared" si="10"/>
        <v>42.17</v>
      </c>
      <c r="CR6" s="35">
        <f t="shared" si="10"/>
        <v>40.07</v>
      </c>
      <c r="CS6" s="35">
        <f t="shared" si="10"/>
        <v>55.81</v>
      </c>
      <c r="CT6" s="35">
        <f t="shared" si="10"/>
        <v>54.44</v>
      </c>
      <c r="CU6" s="35">
        <f t="shared" si="10"/>
        <v>54.67</v>
      </c>
      <c r="CV6" s="35">
        <f t="shared" si="10"/>
        <v>53.51</v>
      </c>
      <c r="CW6" s="34" t="str">
        <f>IF(CW7="","",IF(CW7="-","【-】","【"&amp;SUBSTITUTE(TEXT(CW7,"#,##0.00"),"-","△")&amp;"】"))</f>
        <v>【60.09】</v>
      </c>
      <c r="CX6" s="35">
        <f>IF(CX7="",NA(),CX7)</f>
        <v>63.2</v>
      </c>
      <c r="CY6" s="35">
        <f t="shared" ref="CY6:DG6" si="11">IF(CY7="",NA(),CY7)</f>
        <v>65.16</v>
      </c>
      <c r="CZ6" s="35">
        <f t="shared" si="11"/>
        <v>67.03</v>
      </c>
      <c r="DA6" s="35">
        <f t="shared" si="11"/>
        <v>69.150000000000006</v>
      </c>
      <c r="DB6" s="35">
        <f t="shared" si="11"/>
        <v>72.42</v>
      </c>
      <c r="DC6" s="35">
        <f t="shared" si="11"/>
        <v>66</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122050</v>
      </c>
      <c r="D7" s="37">
        <v>47</v>
      </c>
      <c r="E7" s="37">
        <v>17</v>
      </c>
      <c r="F7" s="37">
        <v>1</v>
      </c>
      <c r="G7" s="37">
        <v>0</v>
      </c>
      <c r="H7" s="37" t="s">
        <v>110</v>
      </c>
      <c r="I7" s="37" t="s">
        <v>111</v>
      </c>
      <c r="J7" s="37" t="s">
        <v>112</v>
      </c>
      <c r="K7" s="37" t="s">
        <v>113</v>
      </c>
      <c r="L7" s="37" t="s">
        <v>114</v>
      </c>
      <c r="M7" s="37"/>
      <c r="N7" s="38" t="s">
        <v>115</v>
      </c>
      <c r="O7" s="38" t="s">
        <v>116</v>
      </c>
      <c r="P7" s="38">
        <v>11.36</v>
      </c>
      <c r="Q7" s="38">
        <v>94.29</v>
      </c>
      <c r="R7" s="38">
        <v>2617</v>
      </c>
      <c r="S7" s="38">
        <v>47976</v>
      </c>
      <c r="T7" s="38">
        <v>110.05</v>
      </c>
      <c r="U7" s="38">
        <v>435.95</v>
      </c>
      <c r="V7" s="38">
        <v>5410</v>
      </c>
      <c r="W7" s="38">
        <v>2.0299999999999998</v>
      </c>
      <c r="X7" s="38">
        <v>2665.02</v>
      </c>
      <c r="Y7" s="38">
        <v>77.31</v>
      </c>
      <c r="Z7" s="38">
        <v>70.72</v>
      </c>
      <c r="AA7" s="38">
        <v>75.45</v>
      </c>
      <c r="AB7" s="38">
        <v>66.47</v>
      </c>
      <c r="AC7" s="38">
        <v>66.12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870</v>
      </c>
      <c r="BG7" s="38">
        <v>854.53</v>
      </c>
      <c r="BH7" s="38">
        <v>718.47</v>
      </c>
      <c r="BI7" s="38">
        <v>5691.39</v>
      </c>
      <c r="BJ7" s="38">
        <v>2069.2800000000002</v>
      </c>
      <c r="BK7" s="38">
        <v>1574.53</v>
      </c>
      <c r="BL7" s="38">
        <v>1209.95</v>
      </c>
      <c r="BM7" s="38">
        <v>1136.5</v>
      </c>
      <c r="BN7" s="38">
        <v>1118.56</v>
      </c>
      <c r="BO7" s="38">
        <v>1111.31</v>
      </c>
      <c r="BP7" s="38">
        <v>728.3</v>
      </c>
      <c r="BQ7" s="38">
        <v>39.25</v>
      </c>
      <c r="BR7" s="38">
        <v>39.24</v>
      </c>
      <c r="BS7" s="38">
        <v>40.03</v>
      </c>
      <c r="BT7" s="38">
        <v>41.94</v>
      </c>
      <c r="BU7" s="38">
        <v>44.13</v>
      </c>
      <c r="BV7" s="38">
        <v>57.36</v>
      </c>
      <c r="BW7" s="38">
        <v>69.48</v>
      </c>
      <c r="BX7" s="38">
        <v>71.650000000000006</v>
      </c>
      <c r="BY7" s="38">
        <v>72.33</v>
      </c>
      <c r="BZ7" s="38">
        <v>75.540000000000006</v>
      </c>
      <c r="CA7" s="38">
        <v>100.04</v>
      </c>
      <c r="CB7" s="38">
        <v>428.66</v>
      </c>
      <c r="CC7" s="38">
        <v>424.67</v>
      </c>
      <c r="CD7" s="38">
        <v>435.22</v>
      </c>
      <c r="CE7" s="38">
        <v>418.85</v>
      </c>
      <c r="CF7" s="38">
        <v>401.64</v>
      </c>
      <c r="CG7" s="38">
        <v>279.91000000000003</v>
      </c>
      <c r="CH7" s="38">
        <v>220.67</v>
      </c>
      <c r="CI7" s="38">
        <v>217.82</v>
      </c>
      <c r="CJ7" s="38">
        <v>215.28</v>
      </c>
      <c r="CK7" s="38">
        <v>207.96</v>
      </c>
      <c r="CL7" s="38">
        <v>137.82</v>
      </c>
      <c r="CM7" s="38">
        <v>40.729999999999997</v>
      </c>
      <c r="CN7" s="38">
        <v>39.770000000000003</v>
      </c>
      <c r="CO7" s="38">
        <v>40.619999999999997</v>
      </c>
      <c r="CP7" s="38">
        <v>41.8</v>
      </c>
      <c r="CQ7" s="38">
        <v>42.17</v>
      </c>
      <c r="CR7" s="38">
        <v>40.07</v>
      </c>
      <c r="CS7" s="38">
        <v>55.81</v>
      </c>
      <c r="CT7" s="38">
        <v>54.44</v>
      </c>
      <c r="CU7" s="38">
        <v>54.67</v>
      </c>
      <c r="CV7" s="38">
        <v>53.51</v>
      </c>
      <c r="CW7" s="38">
        <v>60.09</v>
      </c>
      <c r="CX7" s="38">
        <v>63.2</v>
      </c>
      <c r="CY7" s="38">
        <v>65.16</v>
      </c>
      <c r="CZ7" s="38">
        <v>67.03</v>
      </c>
      <c r="DA7" s="38">
        <v>69.150000000000006</v>
      </c>
      <c r="DB7" s="38">
        <v>72.42</v>
      </c>
      <c r="DC7" s="38">
        <v>66</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2018-01-28T23:41:30Z</cp:lastPrinted>
  <dcterms:created xsi:type="dcterms:W3CDTF">2017-12-25T02:05:40Z</dcterms:created>
  <dcterms:modified xsi:type="dcterms:W3CDTF">2018-02-09T07:04:07Z</dcterms:modified>
</cp:coreProperties>
</file>