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用水）\"/>
    </mc:Choice>
  </mc:AlternateContent>
  <xr:revisionPtr revIDLastSave="0" documentId="13_ncr:1_{CDC1AFF4-EA64-4FBF-9FCC-EA1C4EDBBE43}" xr6:coauthVersionLast="47" xr6:coauthVersionMax="47" xr10:uidLastSave="{00000000-0000-0000-0000-000000000000}"/>
  <workbookProtection workbookAlgorithmName="SHA-512" workbookHashValue="BYYnhKtmHXZotCChwXmQgtIlTnd/Hkt83grPyM6rVXmt8hNPd9vz0lCkJ/wb572edwDCgtE/WDZdcxXlzgVhCg==" workbookSaltValue="6+4c2GK6ziQh0XaSh2Ip1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W10" i="4"/>
  <c r="I10" i="4"/>
  <c r="B10" i="4"/>
  <c r="BB8" i="4"/>
  <c r="AT8" i="4"/>
  <c r="AL8" i="4"/>
  <c r="AD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<sst xmlns="http://schemas.openxmlformats.org/spreadsheetml/2006/main" count="231" uniqueCount="112">
  <si>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</si>
  <si>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</si>
  <si>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</si>
  <si>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</si>
  <si>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</si>
  <si>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</si>
  <si>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</si>
  <si>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</si>
  <si>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</si>
  <si>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</si>
  <si>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</si>
  <si>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</si>
  <si>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</si>
  <si>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</si>
  <si>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</si>
  <si>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</si>
  <si>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</si>
  <si>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</si>
  <si>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</si>
  <si>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</si>
  <si>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</si>
  <si>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</si>
  <si>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</si>
  <si>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</si>
  <si>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</si>
  <si>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</si>
  <si>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</si>
  <si>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</si>
  <si>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</si>
  <si>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</si>
  <si>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</si>
  <si>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</si>
  <si>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</si>
  <si>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</si>
  <si>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</si>
  <si>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</si>
  <si>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</si>
  <si>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</si>
  <si>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</si>
  <si>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</si>
  <si>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</si>
  <si>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</si>
  <si>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</si>
  <si>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</si>
  <si>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</si>
  <si>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</si>
  <si>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</si>
  <si>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</si>
  <si>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</si>
  <si>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</si>
  <si>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</si>
  <si>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</si>
  <si>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</si>
  <si>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</si>
  <si>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</si>
  <si>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</si>
  <si>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</si>
  <si>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</si>
  <si>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</si>
  <si>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</si>
  <si>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</si>
  <si>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</si>
  <si>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</si>
  <si>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</si>
  <si>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</si>
  <si>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</si>
  <si>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</si>
  <si>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</si>
  <si>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</si>
  <si>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</si>
  <si>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</si>
  <si>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</si>
  <si>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</si>
  <si>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</si>
  <si>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</si>
  <si>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</si>
  <si>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</si>
  <si>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</si>
  <si>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</si>
  <si>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</si>
  <si>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</si>
  <si>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</si>
  <si>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</si>
  <si>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</si>
  <si>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</si>
  <si>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</si>
  <si>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</si>
  <si>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</si>
  <si>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</si>
  <si>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</si>
  <si>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</si>
  <si>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</si>
  <si>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</si>
  <si>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印旛郡市広域市町村圏事務組合（事業会計分）</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</si>
  <si>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</si>
  <si>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</si>
  <si>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</si>
  <si>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</si>
  <si>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</si>
  <si>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</si>
  <si>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</si>
  <si>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</si>
  <si>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</si>
  <si>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</si>
  <si>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</si>
  <si>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</si>
  <si>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</si>
  <si>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</si>
  <si>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</si>
  <si>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財政状態は良好であるが、今後も収支バランスに留意し、経営の健全化の確保に努める。当組合の効率性の良さは、浄水処理業務を第三者委託していることに起因している。しかし、組織体制及び業務の更なる見直し等に取り組むことで、人件費、工事費及び委託料等経費縮減を図り、効率性を更に向上させる必要がある。
　近年は、構成団体の地下水から表流水への転換に伴う水需要は増加しているものの、給水人口の減少等による水需要の鈍化により、給水収益の大幅な伸びは見込めない状況である。一方、創設事業に加え、老朽化施設の大規模更新が控えており、企業債残高の増加が見込まれている。そこで、資本投下の効率性を高めつつ、更新投資の財源確保に努めるため、適正な料金水準について引き続き検討を行う。また、今後の社会情勢に対応するため、令和７年３月に策定した当組合水道ビジョン・経営戦略を適時見直し、施策の効果の検証を継続する。</t>
    <rPh sb="1" eb="5">
      <t>ザイセイジョウタイ</t>
    </rPh>
    <rPh sb="6" eb="8">
      <t>リョウコウ</t>
    </rPh>
    <rPh sb="13" eb="15">
      <t>コンゴ</t>
    </rPh>
    <rPh sb="16" eb="18">
      <t>シュウシ</t>
    </rPh>
    <rPh sb="23" eb="25">
      <t>リュウイ</t>
    </rPh>
    <rPh sb="27" eb="29">
      <t>ケイエイ</t>
    </rPh>
    <rPh sb="30" eb="33">
      <t>ケンゼンカ</t>
    </rPh>
    <rPh sb="34" eb="36">
      <t>カクホ</t>
    </rPh>
    <rPh sb="37" eb="38">
      <t>ツト</t>
    </rPh>
    <rPh sb="41" eb="44">
      <t>トウクミアイ</t>
    </rPh>
    <rPh sb="45" eb="48">
      <t>コウリツセイ</t>
    </rPh>
    <rPh sb="49" eb="50">
      <t>ヨ</t>
    </rPh>
    <rPh sb="53" eb="57">
      <t>ジョウ</t>
    </rPh>
    <rPh sb="57" eb="59">
      <t>ギョウム</t>
    </rPh>
    <rPh sb="60" eb="63">
      <t>ダイサンシャ</t>
    </rPh>
    <rPh sb="63" eb="65">
      <t>イタク</t>
    </rPh>
    <rPh sb="72" eb="74">
      <t>キイン</t>
    </rPh>
    <rPh sb="83" eb="87">
      <t>ソシキタイセイ</t>
    </rPh>
    <rPh sb="87" eb="88">
      <t>オヨ</t>
    </rPh>
    <rPh sb="89" eb="91">
      <t>ギョウム</t>
    </rPh>
    <rPh sb="92" eb="93">
      <t>サラ</t>
    </rPh>
    <rPh sb="95" eb="97">
      <t>ミナオ</t>
    </rPh>
    <rPh sb="98" eb="99">
      <t>トウ</t>
    </rPh>
    <rPh sb="100" eb="101">
      <t>ト</t>
    </rPh>
    <rPh sb="102" eb="103">
      <t>ク</t>
    </rPh>
    <rPh sb="108" eb="111">
      <t>ジンケンヒ</t>
    </rPh>
    <rPh sb="112" eb="115">
      <t>コウジヒ</t>
    </rPh>
    <rPh sb="115" eb="116">
      <t>オヨ</t>
    </rPh>
    <rPh sb="117" eb="120">
      <t>イタクリョウ</t>
    </rPh>
    <rPh sb="120" eb="121">
      <t>トウ</t>
    </rPh>
    <rPh sb="121" eb="125">
      <t>ケイヒシュクゲン</t>
    </rPh>
    <rPh sb="126" eb="127">
      <t>ハカ</t>
    </rPh>
    <rPh sb="129" eb="132">
      <t>コウリツセイ</t>
    </rPh>
    <rPh sb="133" eb="134">
      <t>サラ</t>
    </rPh>
    <rPh sb="135" eb="137">
      <t>コウジョウ</t>
    </rPh>
    <rPh sb="140" eb="142">
      <t>ヒツヨウ</t>
    </rPh>
    <rPh sb="148" eb="150">
      <t>キンネン</t>
    </rPh>
    <rPh sb="152" eb="156">
      <t>コウセイダンタイ</t>
    </rPh>
    <rPh sb="157" eb="160">
      <t>チカスイ</t>
    </rPh>
    <rPh sb="162" eb="165">
      <t>ヒョウリュウスイ</t>
    </rPh>
    <rPh sb="167" eb="169">
      <t>テンカン</t>
    </rPh>
    <rPh sb="170" eb="171">
      <t>トモナ</t>
    </rPh>
    <rPh sb="172" eb="175">
      <t>ミズジュヨウ</t>
    </rPh>
    <rPh sb="176" eb="178">
      <t>ゾウカ</t>
    </rPh>
    <rPh sb="186" eb="190">
      <t>キュウスイジンコウ</t>
    </rPh>
    <rPh sb="191" eb="194">
      <t>ゲンショウトウ</t>
    </rPh>
    <rPh sb="197" eb="200">
      <t>ミズジュヨウ</t>
    </rPh>
    <rPh sb="201" eb="203">
      <t>ドンカ</t>
    </rPh>
    <rPh sb="207" eb="211">
      <t>キュウスイシュウエキ</t>
    </rPh>
    <rPh sb="212" eb="214">
      <t>オオハバ</t>
    </rPh>
    <rPh sb="215" eb="216">
      <t>ノ</t>
    </rPh>
    <rPh sb="218" eb="220">
      <t>ミコ</t>
    </rPh>
    <rPh sb="223" eb="225">
      <t>ジョウキョウ</t>
    </rPh>
    <rPh sb="229" eb="231">
      <t>イッポウ</t>
    </rPh>
    <rPh sb="232" eb="236">
      <t>ソウセツジギョウ</t>
    </rPh>
    <rPh sb="237" eb="238">
      <t>クワ</t>
    </rPh>
    <rPh sb="240" eb="243">
      <t>ロウキュウカ</t>
    </rPh>
    <rPh sb="243" eb="245">
      <t>シセツ</t>
    </rPh>
    <rPh sb="246" eb="249">
      <t>ダイキボ</t>
    </rPh>
    <rPh sb="249" eb="251">
      <t>コウシン</t>
    </rPh>
    <rPh sb="252" eb="253">
      <t>ヒカ</t>
    </rPh>
    <rPh sb="258" eb="261">
      <t>キギョウサイ</t>
    </rPh>
    <rPh sb="261" eb="263">
      <t>ザンダカ</t>
    </rPh>
    <rPh sb="264" eb="266">
      <t>ゾウカ</t>
    </rPh>
    <rPh sb="267" eb="269">
      <t>ミコ</t>
    </rPh>
    <rPh sb="279" eb="283">
      <t>シホントウカ</t>
    </rPh>
    <rPh sb="284" eb="287">
      <t>コウリツセイ</t>
    </rPh>
    <rPh sb="288" eb="289">
      <t>タカ</t>
    </rPh>
    <rPh sb="293" eb="297">
      <t>コウシントウシ</t>
    </rPh>
    <rPh sb="298" eb="302">
      <t>ザイゲンカクホ</t>
    </rPh>
    <rPh sb="303" eb="304">
      <t>ツト</t>
    </rPh>
    <rPh sb="309" eb="311">
      <t>テキセイ</t>
    </rPh>
    <rPh sb="312" eb="316">
      <t>リョウキンスイジュン</t>
    </rPh>
    <rPh sb="320" eb="321">
      <t>ヒ</t>
    </rPh>
    <rPh sb="322" eb="323">
      <t>ツヅ</t>
    </rPh>
    <rPh sb="324" eb="326">
      <t>ケントウ</t>
    </rPh>
    <rPh sb="327" eb="328">
      <t>オコナ</t>
    </rPh>
    <rPh sb="333" eb="335">
      <t>コンゴ</t>
    </rPh>
    <rPh sb="336" eb="340">
      <t>シャカイジョウセイ</t>
    </rPh>
    <rPh sb="341" eb="343">
      <t>タイオウ</t>
    </rPh>
    <rPh sb="348" eb="350">
      <t>レイワ</t>
    </rPh>
    <rPh sb="351" eb="352">
      <t>ネン</t>
    </rPh>
    <rPh sb="353" eb="354">
      <t>ガツ</t>
    </rPh>
    <rPh sb="355" eb="357">
      <t>サクテイ</t>
    </rPh>
    <rPh sb="359" eb="362">
      <t>トウクミアイ</t>
    </rPh>
    <rPh sb="362" eb="364">
      <t>スイドウ</t>
    </rPh>
    <rPh sb="369" eb="371">
      <t>ケイエイ</t>
    </rPh>
    <rPh sb="371" eb="373">
      <t>センリャク</t>
    </rPh>
    <rPh sb="374" eb="376">
      <t>テキジ</t>
    </rPh>
    <rPh sb="376" eb="378">
      <t>ミナオ</t>
    </rPh>
    <rPh sb="380" eb="382">
      <t>シサク</t>
    </rPh>
    <rPh sb="383" eb="385">
      <t>コウカ</t>
    </rPh>
    <rPh sb="386" eb="388">
      <t>ケンショウ</t>
    </rPh>
    <rPh sb="389" eb="391">
      <t>ケイゾク</t>
    </rPh>
    <phoneticPr fontId="4"/>
  </si>
  <si>
    <t>　現状、更新基準に達していないため、管路更新は実施していないが、管路経年劣化は今後上昇していく見込みである。
　将来の大規模更新を見据え、更新事業費の平準化を目指し、更新投資の時期及び事業費について引き続き計画・検討していく。</t>
    <rPh sb="1" eb="3">
      <t>ゲンジョウ</t>
    </rPh>
    <rPh sb="4" eb="8">
      <t>コウシンキジュン</t>
    </rPh>
    <rPh sb="9" eb="10">
      <t>タッ</t>
    </rPh>
    <rPh sb="18" eb="22">
      <t>カンロコウシン</t>
    </rPh>
    <rPh sb="23" eb="25">
      <t>ジッシ</t>
    </rPh>
    <rPh sb="32" eb="38">
      <t>カンロケイネンレッカ</t>
    </rPh>
    <rPh sb="39" eb="41">
      <t>コンゴ</t>
    </rPh>
    <rPh sb="41" eb="43">
      <t>ジョウショウ</t>
    </rPh>
    <rPh sb="47" eb="49">
      <t>ミコミ</t>
    </rPh>
    <rPh sb="56" eb="58">
      <t>ショウライ</t>
    </rPh>
    <rPh sb="59" eb="65">
      <t>ダイキボ</t>
    </rPh>
    <rPh sb="65" eb="67">
      <t>ミス</t>
    </rPh>
    <phoneticPr fontId="4"/>
  </si>
  <si>
    <t>　経常収支比率は、過去5年間において100%を上回っているが、前年度と比較すると有収水量が増加したことにより給水収益は増加したものの、営業費用等が増加したため、指標が悪化した。
　また、今後、給水収益の大幅な増加は見込めない一方、営業費用の増加が見込まれることから、料金回収率を注視しつつ更新投資及び企業債償還に充てる財源の確保を計画的に行っていく必要がある。
　なお、累積欠損金は生じておらず、流動比率も類似団体より高いため、財源状態は健全といえる。
　当組合は創設事業を継続している団体であり、現時点では浄水場等を有しておらず、取水から浄水処理までを第三者委託により運営している。そのため、施設利用率は、類似団体の平均値と比較して良好な値を示している。企業債残高対給水収益比率も、類似団体と比較して低いが、施設更新のピークに達していないことも企業債残高が低い一因であるため、更新投資の進捗とともに当該指標を継続して注視していく。
　前年度と比べて、給水原価が上昇したため、料金回収率は悪化した。経常収支比率と同様に、これらの指標の推移を把握しつつ更新投資等に充てる財源を適正な規模に確保して参りたい。</t>
    <rPh sb="1" eb="7">
      <t>ケイジョウシュウシヒリツ</t>
    </rPh>
    <rPh sb="9" eb="11">
      <t>カコ</t>
    </rPh>
    <rPh sb="12" eb="14">
      <t>ネンカン</t>
    </rPh>
    <rPh sb="23" eb="25">
      <t>ウワマワ</t>
    </rPh>
    <rPh sb="31" eb="34">
      <t>ゼンネンド</t>
    </rPh>
    <rPh sb="35" eb="37">
      <t>ヒカク</t>
    </rPh>
    <rPh sb="40" eb="44">
      <t>ユウシュウスイリョウ</t>
    </rPh>
    <rPh sb="45" eb="47">
      <t>ゾウカ</t>
    </rPh>
    <rPh sb="54" eb="58">
      <t>キュウスイシュウエキ</t>
    </rPh>
    <rPh sb="59" eb="61">
      <t>ゾウカ</t>
    </rPh>
    <rPh sb="67" eb="72">
      <t>エイギョウヒヨウトウ</t>
    </rPh>
    <rPh sb="73" eb="75">
      <t>ゾウカ</t>
    </rPh>
    <rPh sb="80" eb="82">
      <t>シヒョウ</t>
    </rPh>
    <rPh sb="83" eb="85">
      <t>アッカ</t>
    </rPh>
    <rPh sb="93" eb="95">
      <t>コンゴ</t>
    </rPh>
    <rPh sb="96" eb="100">
      <t>キュウスイシュウエキ</t>
    </rPh>
    <rPh sb="101" eb="103">
      <t>オオハバ</t>
    </rPh>
    <rPh sb="104" eb="106">
      <t>ゾウカ</t>
    </rPh>
    <rPh sb="107" eb="109">
      <t>ミコ</t>
    </rPh>
    <rPh sb="112" eb="114">
      <t>イッポウ</t>
    </rPh>
    <rPh sb="115" eb="119">
      <t>エイギョウヒヨウ</t>
    </rPh>
    <rPh sb="120" eb="122">
      <t>ゾウカ</t>
    </rPh>
    <rPh sb="123" eb="125">
      <t>ミコ</t>
    </rPh>
    <rPh sb="133" eb="138">
      <t>リョウキンカイシュウリツ</t>
    </rPh>
    <rPh sb="139" eb="141">
      <t>チュウシ</t>
    </rPh>
    <rPh sb="144" eb="148">
      <t>コウシントウシ</t>
    </rPh>
    <rPh sb="148" eb="149">
      <t>オヨ</t>
    </rPh>
    <rPh sb="150" eb="153">
      <t>キギョウサイ</t>
    </rPh>
    <rPh sb="153" eb="155">
      <t>ショウカン</t>
    </rPh>
    <rPh sb="156" eb="157">
      <t>ア</t>
    </rPh>
    <rPh sb="159" eb="161">
      <t>ザイゲン</t>
    </rPh>
    <rPh sb="162" eb="164">
      <t>カクホ</t>
    </rPh>
    <rPh sb="165" eb="168">
      <t>ケイカクテキ</t>
    </rPh>
    <rPh sb="169" eb="170">
      <t>オコナ</t>
    </rPh>
    <rPh sb="174" eb="176">
      <t>ヒツヨウ</t>
    </rPh>
    <rPh sb="185" eb="187">
      <t>ルイセキ</t>
    </rPh>
    <rPh sb="187" eb="190">
      <t>ケッソンキン</t>
    </rPh>
    <rPh sb="191" eb="192">
      <t>ショウ</t>
    </rPh>
    <rPh sb="198" eb="202">
      <t>リュウドウヒリツ</t>
    </rPh>
    <rPh sb="203" eb="205">
      <t>ルイジ</t>
    </rPh>
    <rPh sb="205" eb="207">
      <t>ダンタイ</t>
    </rPh>
    <rPh sb="209" eb="210">
      <t>タカ</t>
    </rPh>
    <rPh sb="214" eb="216">
      <t>ザイゲン</t>
    </rPh>
    <rPh sb="216" eb="218">
      <t>ジョウタイ</t>
    </rPh>
    <rPh sb="219" eb="221">
      <t>ケンゼン</t>
    </rPh>
    <rPh sb="228" eb="231">
      <t>トウクミアイ</t>
    </rPh>
    <rPh sb="232" eb="236">
      <t>ソウセツジギョウ</t>
    </rPh>
    <rPh sb="237" eb="239">
      <t>ケイゾク</t>
    </rPh>
    <rPh sb="243" eb="245">
      <t>ダンタイ</t>
    </rPh>
    <rPh sb="249" eb="252">
      <t>ゲンジテン</t>
    </rPh>
    <rPh sb="254" eb="258">
      <t>ジョウスイジョウトウ</t>
    </rPh>
    <rPh sb="259" eb="260">
      <t>ユウ</t>
    </rPh>
    <rPh sb="266" eb="268">
      <t>シュスイ</t>
    </rPh>
    <rPh sb="270" eb="274">
      <t>ジョウスイショリ</t>
    </rPh>
    <rPh sb="277" eb="278">
      <t>ダイ</t>
    </rPh>
    <rPh sb="278" eb="280">
      <t>サンシャ</t>
    </rPh>
    <rPh sb="280" eb="282">
      <t>イタク</t>
    </rPh>
    <rPh sb="285" eb="287">
      <t>ウンエイ</t>
    </rPh>
    <rPh sb="297" eb="301">
      <t>シセツリヨウ</t>
    </rPh>
    <rPh sb="301" eb="302">
      <t>リツ</t>
    </rPh>
    <rPh sb="304" eb="308">
      <t>ルイジダンタイ</t>
    </rPh>
    <rPh sb="309" eb="312">
      <t>ヘイキンチ</t>
    </rPh>
    <rPh sb="313" eb="315">
      <t>ヒカク</t>
    </rPh>
    <rPh sb="317" eb="319">
      <t>リョウコウ</t>
    </rPh>
    <rPh sb="320" eb="321">
      <t>アタイ</t>
    </rPh>
    <rPh sb="322" eb="323">
      <t>シメ</t>
    </rPh>
    <rPh sb="328" eb="331">
      <t>キギョウサイ</t>
    </rPh>
    <rPh sb="331" eb="333">
      <t>ザンダカ</t>
    </rPh>
    <rPh sb="333" eb="334">
      <t>タイ</t>
    </rPh>
    <rPh sb="334" eb="338">
      <t>キュウスイシュウエキ</t>
    </rPh>
    <rPh sb="338" eb="340">
      <t>ヒリツ</t>
    </rPh>
    <rPh sb="342" eb="346">
      <t>ルイジダンタイ</t>
    </rPh>
    <rPh sb="347" eb="349">
      <t>ヒカク</t>
    </rPh>
    <rPh sb="351" eb="352">
      <t>ヒク</t>
    </rPh>
    <rPh sb="355" eb="359">
      <t>シセツコウシン</t>
    </rPh>
    <rPh sb="364" eb="365">
      <t>タッ</t>
    </rPh>
    <rPh sb="373" eb="376">
      <t>キギョウサイ</t>
    </rPh>
    <rPh sb="376" eb="378">
      <t>ザンダカ</t>
    </rPh>
    <rPh sb="379" eb="380">
      <t>ヒク</t>
    </rPh>
    <rPh sb="381" eb="382">
      <t>イチ</t>
    </rPh>
    <rPh sb="382" eb="383">
      <t>イン</t>
    </rPh>
    <rPh sb="389" eb="393">
      <t>コウシントウシ</t>
    </rPh>
    <rPh sb="394" eb="396">
      <t>シンチョク</t>
    </rPh>
    <rPh sb="400" eb="402">
      <t>トウガイ</t>
    </rPh>
    <rPh sb="402" eb="404">
      <t>シヒョウ</t>
    </rPh>
    <rPh sb="405" eb="407">
      <t>ケイゾク</t>
    </rPh>
    <rPh sb="409" eb="411">
      <t>チュウシ</t>
    </rPh>
    <rPh sb="418" eb="421">
      <t>ゼンネンド</t>
    </rPh>
    <rPh sb="422" eb="423">
      <t>クラ</t>
    </rPh>
    <rPh sb="426" eb="430">
      <t>キュウスイゲンカ</t>
    </rPh>
    <rPh sb="431" eb="433">
      <t>ジョウショウ</t>
    </rPh>
    <rPh sb="444" eb="446">
      <t>アッカ</t>
    </rPh>
    <rPh sb="449" eb="455">
      <t>ケイジョウシュウシヒリツ</t>
    </rPh>
    <rPh sb="456" eb="458">
      <t>ドウヨウ</t>
    </rPh>
    <rPh sb="464" eb="466">
      <t>シヒョウ</t>
    </rPh>
    <rPh sb="467" eb="469">
      <t>スイイ</t>
    </rPh>
    <rPh sb="470" eb="472">
      <t>ハアク</t>
    </rPh>
    <rPh sb="475" eb="480">
      <t>コウシントウシトウ</t>
    </rPh>
    <rPh sb="481" eb="482">
      <t>ア</t>
    </rPh>
    <rPh sb="484" eb="486">
      <t>ザイゲン</t>
    </rPh>
    <rPh sb="487" eb="489">
      <t>テキセイ</t>
    </rPh>
    <rPh sb="490" eb="492">
      <t>キボ</t>
    </rPh>
    <rPh sb="493" eb="495">
      <t>カクホ</t>
    </rPh>
    <rPh sb="497" eb="498">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</si>
</sst>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66-41AB-869F-171E122E2F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366-41AB-869F-171E122E2F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92.48</c:v>
                </c:pt>
                <c:pt idx="1">
                  <c:v>92.14</c:v>
                </c:pt>
                <c:pt idx="2">
                  <c:v>95.38</c:v>
                </c:pt>
                <c:pt idx="3">
                  <c:v>96.15</c:v>
                </c:pt>
                <c:pt idx="4">
                  <c:v>95.77</c:v>
                </c:pt>
              </c:numCache>
            </c:numRef>
          </c:val>
          <c:extLst>
            <c:ext xmlns:c16="http://schemas.microsoft.com/office/drawing/2014/chart" uri="{C3380CC4-5D6E-409C-BE32-E72D297353CC}">
              <c16:uniqueId val="{00000000-4A03-40E6-A0DB-F0B64EF58A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4A03-40E6-A0DB-F0B64EF58A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99.95</c:v>
                </c:pt>
                <c:pt idx="1">
                  <c:v>99.88</c:v>
                </c:pt>
                <c:pt idx="2">
                  <c:v>99.89</c:v>
                </c:pt>
                <c:pt idx="3">
                  <c:v>99.95</c:v>
                </c:pt>
                <c:pt idx="4">
                  <c:v>99.95</c:v>
                </c:pt>
              </c:numCache>
            </c:numRef>
          </c:val>
          <c:extLst>
            <c:ext xmlns:c16="http://schemas.microsoft.com/office/drawing/2014/chart" uri="{C3380CC4-5D6E-409C-BE32-E72D297353CC}">
              <c16:uniqueId val="{00000000-91A4-42CF-8249-BE6568E3D5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91A4-42CF-8249-BE6568E3D5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105.86</c:v>
                </c:pt>
                <c:pt idx="1">
                  <c:v>116.9</c:v>
                </c:pt>
                <c:pt idx="2">
                  <c:v>106.03</c:v>
                </c:pt>
                <c:pt idx="3">
                  <c:v>102.04</c:v>
                </c:pt>
                <c:pt idx="4">
                  <c:v>100.97</c:v>
                </c:pt>
              </c:numCache>
            </c:numRef>
          </c:val>
          <c:extLst>
            <c:ext xmlns:c16="http://schemas.microsoft.com/office/drawing/2014/chart" uri="{C3380CC4-5D6E-409C-BE32-E72D297353CC}">
              <c16:uniqueId val="{00000000-9759-4B21-B8CE-419516DD6C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9759-4B21-B8CE-419516DD6C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64.86</c:v>
                </c:pt>
                <c:pt idx="1">
                  <c:v>66.58</c:v>
                </c:pt>
                <c:pt idx="2">
                  <c:v>64.81</c:v>
                </c:pt>
                <c:pt idx="3">
                  <c:v>66.069999999999993</c:v>
                </c:pt>
                <c:pt idx="4">
                  <c:v>67.89</c:v>
                </c:pt>
              </c:numCache>
            </c:numRef>
          </c:val>
          <c:extLst>
            <c:ext xmlns:c16="http://schemas.microsoft.com/office/drawing/2014/chart" uri="{C3380CC4-5D6E-409C-BE32-E72D297353CC}">
              <c16:uniqueId val="{00000000-8328-4D6B-B652-81428C60ED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328-4D6B-B652-81428C60ED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0.34</c:v>
                </c:pt>
              </c:numCache>
            </c:numRef>
          </c:val>
          <c:extLst>
            <c:ext xmlns:c16="http://schemas.microsoft.com/office/drawing/2014/chart" uri="{C3380CC4-5D6E-409C-BE32-E72D297353CC}">
              <c16:uniqueId val="{00000000-2247-4169-A266-20020EE37F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247-4169-A266-20020EE37F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73-4C3E-ACDD-62E95574B3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373-4C3E-ACDD-62E95574B3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1250.07</c:v>
                </c:pt>
                <c:pt idx="1">
                  <c:v>1101.97</c:v>
                </c:pt>
                <c:pt idx="2">
                  <c:v>1068.68</c:v>
                </c:pt>
                <c:pt idx="3">
                  <c:v>928.86</c:v>
                </c:pt>
                <c:pt idx="4">
                  <c:v>1111.5899999999999</c:v>
                </c:pt>
              </c:numCache>
            </c:numRef>
          </c:val>
          <c:extLst>
            <c:ext xmlns:c16="http://schemas.microsoft.com/office/drawing/2014/chart" uri="{C3380CC4-5D6E-409C-BE32-E72D297353CC}">
              <c16:uniqueId val="{00000000-3653-4B7F-A02C-3EF7F5E6E6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653-4B7F-A02C-3EF7F5E6E6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96.08</c:v>
                </c:pt>
                <c:pt idx="1">
                  <c:v>86.89</c:v>
                </c:pt>
                <c:pt idx="2">
                  <c:v>83.03</c:v>
                </c:pt>
                <c:pt idx="3">
                  <c:v>79.77</c:v>
                </c:pt>
                <c:pt idx="4">
                  <c:v>75.099999999999994</c:v>
                </c:pt>
              </c:numCache>
            </c:numRef>
          </c:val>
          <c:extLst>
            <c:ext xmlns:c16="http://schemas.microsoft.com/office/drawing/2014/chart" uri="{C3380CC4-5D6E-409C-BE32-E72D297353CC}">
              <c16:uniqueId val="{00000000-6E87-4F45-89EC-C79766596C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6E87-4F45-89EC-C79766596C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105.98</c:v>
                </c:pt>
                <c:pt idx="1">
                  <c:v>117.69</c:v>
                </c:pt>
                <c:pt idx="2">
                  <c:v>106.22</c:v>
                </c:pt>
                <c:pt idx="3">
                  <c:v>101.99</c:v>
                </c:pt>
                <c:pt idx="4">
                  <c:v>100.89</c:v>
                </c:pt>
              </c:numCache>
            </c:numRef>
          </c:val>
          <c:extLst>
            <c:ext xmlns:c16="http://schemas.microsoft.com/office/drawing/2014/chart" uri="{C3380CC4-5D6E-409C-BE32-E72D297353CC}">
              <c16:uniqueId val="{00000000-A92C-4232-9F0B-37E40469BC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A92C-4232-9F0B-37E40469BC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158.97</c:v>
                </c:pt>
                <c:pt idx="1">
                  <c:v>143.63</c:v>
                </c:pt>
                <c:pt idx="2">
                  <c:v>152.27000000000001</c:v>
                </c:pt>
                <c:pt idx="3">
                  <c:v>149.61000000000001</c:v>
                </c:pt>
                <c:pt idx="4">
                  <c:v>151.6</c:v>
                </c:pt>
              </c:numCache>
            </c:numRef>
          </c:val>
          <c:extLst>
            <c:ext xmlns:c16="http://schemas.microsoft.com/office/drawing/2014/chart" uri="{C3380CC4-5D6E-409C-BE32-E72D297353CC}">
              <c16:uniqueId val="{00000000-6476-4F1C-8429-E88010B216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6476-4F1C-8429-E88010B216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zoomScaleSheetLayoutView="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印旛郡市広域市町村圏事務組合（事業会計分）</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88.11</v>
      </c>
      <c r="J10" s="46"/>
      <c r="K10" s="46"/>
      <c r="L10" s="46"/>
      <c r="M10" s="46"/>
      <c r="N10" s="46"/>
      <c r="O10" s="80"/>
      <c r="P10" s="47">
        <f>データ!$P$6</f>
        <v>66.58</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483324</v>
      </c>
      <c r="AM10" s="44"/>
      <c r="AN10" s="44"/>
      <c r="AO10" s="44"/>
      <c r="AP10" s="44"/>
      <c r="AQ10" s="44"/>
      <c r="AR10" s="44"/>
      <c r="AS10" s="44"/>
      <c r="AT10" s="45">
        <f>データ!$V$6</f>
        <v>319.89999999999998</v>
      </c>
      <c r="AU10" s="46"/>
      <c r="AV10" s="46"/>
      <c r="AW10" s="46"/>
      <c r="AX10" s="46"/>
      <c r="AY10" s="46"/>
      <c r="AZ10" s="46"/>
      <c r="BA10" s="46"/>
      <c r="BB10" s="47">
        <f>データ!$W$6</f>
        <v>1510.86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SXd9aSd8HS9ByCEyTeeWu1UAaP9QcYGmZ2asH+jvYGrB2+ZiMR2rzJghwINr9pCPMhLx9nKiKarfV9tAoDSNuQ==" saltValue="e/HhNoVk9+UoY4+QbLQSx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128881</v>
      </c>
      <c r="D6" s="20">
        <f t="shared" si="3"/>
        <v>46</v>
      </c>
      <c r="E6" s="20">
        <f t="shared" si="3"/>
        <v>1</v>
      </c>
      <c r="F6" s="20">
        <f t="shared" si="3"/>
        <v>0</v>
      </c>
      <c r="G6" s="20">
        <f t="shared" si="3"/>
        <v>2</v>
      </c>
      <c r="H6" s="20" t="str">
        <f t="shared" si="3"/>
        <v>千葉県　印旛郡市広域市町村圏事務組合（事業会計分）</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88.11</v>
      </c>
      <c r="P6" s="21">
        <f t="shared" si="3"/>
        <v>66.58</v>
      </c>
      <c r="Q6" s="21">
        <f t="shared" si="3"/>
        <v>0</v>
      </c>
      <c r="R6" s="21" t="str">
        <f t="shared" si="3"/>
        <v>-</v>
      </c>
      <c r="S6" s="21" t="str">
        <f t="shared" si="3"/>
        <v>-</v>
      </c>
      <c r="T6" s="21" t="str">
        <f t="shared" si="3"/>
        <v>-</v>
      </c>
      <c r="U6" s="21">
        <f t="shared" si="3"/>
        <v>483324</v>
      </c>
      <c r="V6" s="21">
        <f t="shared" si="3"/>
        <v>319.89999999999998</v>
      </c>
      <c r="W6" s="21">
        <f t="shared" si="3"/>
        <v>1510.86</v>
      </c>
      <c r="X6" s="22">
        <f>IF(X7="",NA(),X7)</f>
        <v>105.86</v>
      </c>
      <c r="Y6" s="22">
        <f t="shared" ref="Y6:AG6" si="4">IF(Y7="",NA(),Y7)</f>
        <v>116.9</v>
      </c>
      <c r="Z6" s="22">
        <f t="shared" si="4"/>
        <v>106.03</v>
      </c>
      <c r="AA6" s="22">
        <f t="shared" si="4"/>
        <v>102.04</v>
      </c>
      <c r="AB6" s="22">
        <f t="shared" si="4"/>
        <v>100.97</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1250.07</v>
      </c>
      <c r="AU6" s="22">
        <f t="shared" ref="AU6:BC6" si="6">IF(AU7="",NA(),AU7)</f>
        <v>1101.97</v>
      </c>
      <c r="AV6" s="22">
        <f t="shared" si="6"/>
        <v>1068.68</v>
      </c>
      <c r="AW6" s="22">
        <f t="shared" si="6"/>
        <v>928.86</v>
      </c>
      <c r="AX6" s="22">
        <f t="shared" si="6"/>
        <v>1111.5899999999999</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96.08</v>
      </c>
      <c r="BF6" s="22">
        <f t="shared" ref="BF6:BN6" si="7">IF(BF7="",NA(),BF7)</f>
        <v>86.89</v>
      </c>
      <c r="BG6" s="22">
        <f t="shared" si="7"/>
        <v>83.03</v>
      </c>
      <c r="BH6" s="22">
        <f t="shared" si="7"/>
        <v>79.77</v>
      </c>
      <c r="BI6" s="22">
        <f t="shared" si="7"/>
        <v>75.099999999999994</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105.98</v>
      </c>
      <c r="BQ6" s="22">
        <f t="shared" ref="BQ6:BY6" si="8">IF(BQ7="",NA(),BQ7)</f>
        <v>117.69</v>
      </c>
      <c r="BR6" s="22">
        <f t="shared" si="8"/>
        <v>106.22</v>
      </c>
      <c r="BS6" s="22">
        <f t="shared" si="8"/>
        <v>101.99</v>
      </c>
      <c r="BT6" s="22">
        <f t="shared" si="8"/>
        <v>100.89</v>
      </c>
      <c r="BU6" s="22">
        <f t="shared" si="8"/>
        <v>110.77</v>
      </c>
      <c r="BV6" s="22">
        <f t="shared" si="8"/>
        <v>112.35</v>
      </c>
      <c r="BW6" s="22">
        <f t="shared" si="8"/>
        <v>106.47</v>
      </c>
      <c r="BX6" s="22">
        <f t="shared" si="8"/>
        <v>107.7</v>
      </c>
      <c r="BY6" s="22">
        <f t="shared" si="8"/>
        <v>106.29</v>
      </c>
      <c r="BZ6" s="21" t="str">
        <f>IF(BZ7="","",IF(BZ7="-","【-】","【"&amp;SUBSTITUTE(TEXT(BZ7,"#,##0.00"),"-","△")&amp;"】"))</f>
        <v>【106.29】</v>
      </c>
      <c r="CA6" s="22">
        <f>IF(CA7="",NA(),CA7)</f>
        <v>158.97</v>
      </c>
      <c r="CB6" s="22">
        <f t="shared" ref="CB6:CJ6" si="9">IF(CB7="",NA(),CB7)</f>
        <v>143.63</v>
      </c>
      <c r="CC6" s="22">
        <f t="shared" si="9"/>
        <v>152.27000000000001</v>
      </c>
      <c r="CD6" s="22">
        <f t="shared" si="9"/>
        <v>149.61000000000001</v>
      </c>
      <c r="CE6" s="22">
        <f t="shared" si="9"/>
        <v>151.6</v>
      </c>
      <c r="CF6" s="22">
        <f t="shared" si="9"/>
        <v>73.180000000000007</v>
      </c>
      <c r="CG6" s="22">
        <f t="shared" si="9"/>
        <v>73.05</v>
      </c>
      <c r="CH6" s="22">
        <f t="shared" si="9"/>
        <v>77.53</v>
      </c>
      <c r="CI6" s="22">
        <f t="shared" si="9"/>
        <v>76.25</v>
      </c>
      <c r="CJ6" s="22">
        <f t="shared" si="9"/>
        <v>77.75</v>
      </c>
      <c r="CK6" s="21" t="str">
        <f>IF(CK7="","",IF(CK7="-","【-】","【"&amp;SUBSTITUTE(TEXT(CK7,"#,##0.00"),"-","△")&amp;"】"))</f>
        <v>【77.75】</v>
      </c>
      <c r="CL6" s="22">
        <f>IF(CL7="",NA(),CL7)</f>
        <v>92.48</v>
      </c>
      <c r="CM6" s="22">
        <f t="shared" ref="CM6:CU6" si="10">IF(CM7="",NA(),CM7)</f>
        <v>92.14</v>
      </c>
      <c r="CN6" s="22">
        <f t="shared" si="10"/>
        <v>95.38</v>
      </c>
      <c r="CO6" s="22">
        <f t="shared" si="10"/>
        <v>96.15</v>
      </c>
      <c r="CP6" s="22">
        <f t="shared" si="10"/>
        <v>95.77</v>
      </c>
      <c r="CQ6" s="22">
        <f t="shared" si="10"/>
        <v>62.26</v>
      </c>
      <c r="CR6" s="22">
        <f t="shared" si="10"/>
        <v>62.22</v>
      </c>
      <c r="CS6" s="22">
        <f t="shared" si="10"/>
        <v>61.45</v>
      </c>
      <c r="CT6" s="22">
        <f t="shared" si="10"/>
        <v>61.63</v>
      </c>
      <c r="CU6" s="22">
        <f t="shared" si="10"/>
        <v>61.54</v>
      </c>
      <c r="CV6" s="21" t="str">
        <f>IF(CV7="","",IF(CV7="-","【-】","【"&amp;SUBSTITUTE(TEXT(CV7,"#,##0.00"),"-","△")&amp;"】"))</f>
        <v>【61.54】</v>
      </c>
      <c r="CW6" s="22">
        <f>IF(CW7="",NA(),CW7)</f>
        <v>99.95</v>
      </c>
      <c r="CX6" s="22">
        <f t="shared" ref="CX6:DF6" si="11">IF(CX7="",NA(),CX7)</f>
        <v>99.88</v>
      </c>
      <c r="CY6" s="22">
        <f t="shared" si="11"/>
        <v>99.89</v>
      </c>
      <c r="CZ6" s="22">
        <f t="shared" si="11"/>
        <v>99.95</v>
      </c>
      <c r="DA6" s="22">
        <f t="shared" si="11"/>
        <v>99.95</v>
      </c>
      <c r="DB6" s="22">
        <f t="shared" si="11"/>
        <v>100.16</v>
      </c>
      <c r="DC6" s="22">
        <f t="shared" si="11"/>
        <v>100.28</v>
      </c>
      <c r="DD6" s="22">
        <f t="shared" si="11"/>
        <v>100.29</v>
      </c>
      <c r="DE6" s="22">
        <f t="shared" si="11"/>
        <v>100.36</v>
      </c>
      <c r="DF6" s="22">
        <f t="shared" si="11"/>
        <v>100.31</v>
      </c>
      <c r="DG6" s="21" t="str">
        <f>IF(DG7="","",IF(DG7="-","【-】","【"&amp;SUBSTITUTE(TEXT(DG7,"#,##0.00"),"-","△")&amp;"】"))</f>
        <v>【100.31】</v>
      </c>
      <c r="DH6" s="22">
        <f>IF(DH7="",NA(),DH7)</f>
        <v>64.86</v>
      </c>
      <c r="DI6" s="22">
        <f t="shared" ref="DI6:DQ6" si="12">IF(DI7="",NA(),DI7)</f>
        <v>66.58</v>
      </c>
      <c r="DJ6" s="22">
        <f t="shared" si="12"/>
        <v>64.81</v>
      </c>
      <c r="DK6" s="22">
        <f t="shared" si="12"/>
        <v>66.069999999999993</v>
      </c>
      <c r="DL6" s="22">
        <f t="shared" si="12"/>
        <v>67.89</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2">
        <f t="shared" si="13"/>
        <v>0.34</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128881</v>
      </c>
      <c r="D7" s="24">
        <v>46</v>
      </c>
      <c r="E7" s="24">
        <v>1</v>
      </c>
      <c r="F7" s="24">
        <v>0</v>
      </c>
      <c r="G7" s="24">
        <v>2</v>
      </c>
      <c r="H7" s="24" t="s">
        <v>93</v>
      </c>
      <c r="I7" s="24" t="s">
        <v>94</v>
      </c>
      <c r="J7" s="24" t="s">
        <v>95</v>
      </c>
      <c r="K7" s="24" t="s">
        <v>96</v>
      </c>
      <c r="L7" s="24" t="s">
        <v>97</v>
      </c>
      <c r="M7" s="24" t="s">
        <v>98</v>
      </c>
      <c r="N7" s="25" t="s">
        <v>99</v>
      </c>
      <c r="O7" s="25">
        <v>88.11</v>
      </c>
      <c r="P7" s="25">
        <v>66.58</v>
      </c>
      <c r="Q7" s="25">
        <v>0</v>
      </c>
      <c r="R7" s="25" t="s">
        <v>99</v>
      </c>
      <c r="S7" s="25" t="s">
        <v>99</v>
      </c>
      <c r="T7" s="25" t="s">
        <v>99</v>
      </c>
      <c r="U7" s="25">
        <v>483324</v>
      </c>
      <c r="V7" s="25">
        <v>319.89999999999998</v>
      </c>
      <c r="W7" s="25">
        <v>1510.86</v>
      </c>
      <c r="X7" s="25">
        <v>105.86</v>
      </c>
      <c r="Y7" s="25">
        <v>116.9</v>
      </c>
      <c r="Z7" s="25">
        <v>106.03</v>
      </c>
      <c r="AA7" s="25">
        <v>102.04</v>
      </c>
      <c r="AB7" s="25">
        <v>100.97</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1250.07</v>
      </c>
      <c r="AU7" s="25">
        <v>1101.97</v>
      </c>
      <c r="AV7" s="25">
        <v>1068.68</v>
      </c>
      <c r="AW7" s="25">
        <v>928.86</v>
      </c>
      <c r="AX7" s="25">
        <v>1111.5899999999999</v>
      </c>
      <c r="AY7" s="25">
        <v>284.45</v>
      </c>
      <c r="AZ7" s="25">
        <v>309.23</v>
      </c>
      <c r="BA7" s="25">
        <v>313.43</v>
      </c>
      <c r="BB7" s="25">
        <v>303.10000000000002</v>
      </c>
      <c r="BC7" s="25">
        <v>318.89999999999998</v>
      </c>
      <c r="BD7" s="25">
        <v>318.89999999999998</v>
      </c>
      <c r="BE7" s="25">
        <v>96.08</v>
      </c>
      <c r="BF7" s="25">
        <v>86.89</v>
      </c>
      <c r="BG7" s="25">
        <v>83.03</v>
      </c>
      <c r="BH7" s="25">
        <v>79.77</v>
      </c>
      <c r="BI7" s="25">
        <v>75.099999999999994</v>
      </c>
      <c r="BJ7" s="25">
        <v>260.95999999999998</v>
      </c>
      <c r="BK7" s="25">
        <v>240.07</v>
      </c>
      <c r="BL7" s="25">
        <v>224.81</v>
      </c>
      <c r="BM7" s="25">
        <v>210.83</v>
      </c>
      <c r="BN7" s="25">
        <v>204.34</v>
      </c>
      <c r="BO7" s="25">
        <v>204.34</v>
      </c>
      <c r="BP7" s="25">
        <v>105.98</v>
      </c>
      <c r="BQ7" s="25">
        <v>117.69</v>
      </c>
      <c r="BR7" s="25">
        <v>106.22</v>
      </c>
      <c r="BS7" s="25">
        <v>101.99</v>
      </c>
      <c r="BT7" s="25">
        <v>100.89</v>
      </c>
      <c r="BU7" s="25">
        <v>110.77</v>
      </c>
      <c r="BV7" s="25">
        <v>112.35</v>
      </c>
      <c r="BW7" s="25">
        <v>106.47</v>
      </c>
      <c r="BX7" s="25">
        <v>107.7</v>
      </c>
      <c r="BY7" s="25">
        <v>106.29</v>
      </c>
      <c r="BZ7" s="25">
        <v>106.29</v>
      </c>
      <c r="CA7" s="25">
        <v>158.97</v>
      </c>
      <c r="CB7" s="25">
        <v>143.63</v>
      </c>
      <c r="CC7" s="25">
        <v>152.27000000000001</v>
      </c>
      <c r="CD7" s="25">
        <v>149.61000000000001</v>
      </c>
      <c r="CE7" s="25">
        <v>151.6</v>
      </c>
      <c r="CF7" s="25">
        <v>73.180000000000007</v>
      </c>
      <c r="CG7" s="25">
        <v>73.05</v>
      </c>
      <c r="CH7" s="25">
        <v>77.53</v>
      </c>
      <c r="CI7" s="25">
        <v>76.25</v>
      </c>
      <c r="CJ7" s="25">
        <v>77.75</v>
      </c>
      <c r="CK7" s="25">
        <v>77.75</v>
      </c>
      <c r="CL7" s="25">
        <v>92.48</v>
      </c>
      <c r="CM7" s="25">
        <v>92.14</v>
      </c>
      <c r="CN7" s="25">
        <v>95.38</v>
      </c>
      <c r="CO7" s="25">
        <v>96.15</v>
      </c>
      <c r="CP7" s="25">
        <v>95.77</v>
      </c>
      <c r="CQ7" s="25">
        <v>62.26</v>
      </c>
      <c r="CR7" s="25">
        <v>62.22</v>
      </c>
      <c r="CS7" s="25">
        <v>61.45</v>
      </c>
      <c r="CT7" s="25">
        <v>61.63</v>
      </c>
      <c r="CU7" s="25">
        <v>61.54</v>
      </c>
      <c r="CV7" s="25">
        <v>61.54</v>
      </c>
      <c r="CW7" s="25">
        <v>99.95</v>
      </c>
      <c r="CX7" s="25">
        <v>99.88</v>
      </c>
      <c r="CY7" s="25">
        <v>99.89</v>
      </c>
      <c r="CZ7" s="25">
        <v>99.95</v>
      </c>
      <c r="DA7" s="25">
        <v>99.95</v>
      </c>
      <c r="DB7" s="25">
        <v>100.16</v>
      </c>
      <c r="DC7" s="25">
        <v>100.28</v>
      </c>
      <c r="DD7" s="25">
        <v>100.29</v>
      </c>
      <c r="DE7" s="25">
        <v>100.36</v>
      </c>
      <c r="DF7" s="25">
        <v>100.31</v>
      </c>
      <c r="DG7" s="25">
        <v>100.31</v>
      </c>
      <c r="DH7" s="25">
        <v>64.86</v>
      </c>
      <c r="DI7" s="25">
        <v>66.58</v>
      </c>
      <c r="DJ7" s="25">
        <v>64.81</v>
      </c>
      <c r="DK7" s="25">
        <v>66.069999999999993</v>
      </c>
      <c r="DL7" s="25">
        <v>67.89</v>
      </c>
      <c r="DM7" s="25">
        <v>57.5</v>
      </c>
      <c r="DN7" s="25">
        <v>58.52</v>
      </c>
      <c r="DO7" s="25">
        <v>59.51</v>
      </c>
      <c r="DP7" s="25">
        <v>60.24</v>
      </c>
      <c r="DQ7" s="25">
        <v>60.8</v>
      </c>
      <c r="DR7" s="25">
        <v>60.8</v>
      </c>
      <c r="DS7" s="25">
        <v>0</v>
      </c>
      <c r="DT7" s="25">
        <v>0</v>
      </c>
      <c r="DU7" s="25">
        <v>0</v>
      </c>
      <c r="DV7" s="25">
        <v>0</v>
      </c>
      <c r="DW7" s="25">
        <v>0.34</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2026-01-26T07:50:16Z</cp:lastPrinted>
  <dcterms:created xsi:type="dcterms:W3CDTF">2025-12-12T09:14:46Z</dcterms:created>
  <dcterms:modified xsi:type="dcterms:W3CDTF">2026-03-05T03:48:34Z</dcterms:modified>
  <cp:category/>
</cp:coreProperties>
</file>