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B6D4CDD9-E5B5-4B44-B161-5B9D62D33479}" xr6:coauthVersionLast="47" xr6:coauthVersionMax="47" xr10:uidLastSave="{00000000-0000-0000-0000-000000000000}"/>
  <workbookProtection workbookAlgorithmName="SHA-512" workbookHashValue="oDgzCYFMiAGB296rL1CHTAP+oVN5GTgskJOITGNwpiGH+u21c+izF9Yz6w1WLC9Vxt7g/kyVe9Qqlimwxqn+Cw==" workbookSaltValue="XvA+wFPtJjhiJ486/rrn/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T10" i="4"/>
  <c r="AL10" i="4"/>
  <c r="P10" i="4"/>
  <c r="I10" i="4"/>
  <c r="B10" i="4"/>
  <c r="BB8" i="4"/>
  <c r="AT8" i="4"/>
  <c r="P8" i="4"/>
  <c r="I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<sst xmlns="http://schemas.openxmlformats.org/spreadsheetml/2006/main" count="231" uniqueCount="115">
  <si>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</si>
  <si>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</si>
  <si>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</si>
  <si>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</si>
  <si>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</si>
  <si>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</si>
  <si>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</si>
  <si>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</si>
  <si>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</si>
  <si>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</si>
  <si>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</si>
  <si>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</si>
  <si>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</si>
  <si>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</si>
  <si>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</si>
  <si>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</si>
  <si>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</si>
  <si>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</si>
  <si>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</si>
  <si>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</si>
  <si>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</si>
  <si>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</si>
  <si>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</si>
  <si>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</si>
  <si>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</si>
  <si>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</si>
  <si>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</si>
  <si>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</si>
  <si>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</si>
  <si>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</si>
  <si>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</si>
  <si>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</si>
  <si>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</si>
  <si>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</si>
  <si>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</si>
  <si>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</si>
  <si>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</si>
  <si>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</si>
  <si>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</si>
  <si>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</si>
  <si>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</si>
  <si>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</si>
  <si>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</si>
  <si>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</si>
  <si>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</si>
  <si>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</si>
  <si>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</si>
  <si>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</si>
  <si>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</si>
  <si>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</si>
  <si>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</si>
  <si>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</si>
  <si>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</si>
  <si>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</si>
  <si>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</si>
  <si>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</si>
  <si>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</si>
  <si>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</si>
  <si>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</si>
  <si>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</si>
  <si>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</si>
  <si>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</si>
  <si>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</si>
  <si>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</si>
  <si>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</si>
  <si>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</si>
  <si>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</si>
  <si>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</si>
  <si>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</si>
  <si>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</si>
  <si>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</si>
  <si>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</si>
  <si>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</si>
  <si>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</si>
  <si>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</si>
  <si>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</si>
  <si>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</si>
  <si>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</si>
  <si>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</si>
  <si>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</si>
  <si>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</si>
  <si>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</si>
  <si>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</si>
  <si>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</si>
  <si>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</si>
  <si>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</si>
  <si>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</si>
  <si>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</si>
  <si>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</si>
  <si>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</si>
  <si>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</si>
  <si>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</si>
  <si>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</si>
  <si>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長生郡市広域市町村圏組合（事業会計分）</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</si>
  <si>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</si>
  <si>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</si>
  <si>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</si>
  <si>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</si>
  <si>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</si>
  <si>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</si>
  <si>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</si>
  <si>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</si>
  <si>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</si>
  <si>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</si>
  <si>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</si>
  <si>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</si>
  <si>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</si>
  <si>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</si>
  <si>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</si>
  <si>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</si>
  <si>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</si>
  <si>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</si>
  <si>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類似団体の平均を下回る有収率の向上が急務であることから、継続的な漏水調査の実施や、老朽化した管路の更新工事を進めていく必要がある。
　また、施設利用率が低迷する中で、優先順位や効率性を考慮し、水道施設の統廃合等のダウンサイジングを含めた再構築を検討している。
　建設改良工事の計画的な実施や、経費の一層の削減、適正な料金改定の検討など、健全経営に向けて引き続き経営改善に取り組む必要がある。
　今後、千葉県が示す方針に沿い、九十九里地域の末端給水事業体統合の検討を進め、経営資源の有効活用や経済効果を最大限発揮できるよう取り組んでいきたいと考える。</t>
    <rPh sb="1" eb="3">
      <t>ルイジ</t>
    </rPh>
    <rPh sb="3" eb="5">
      <t>ダンタイ</t>
    </rPh>
    <rPh sb="6" eb="8">
      <t>ヘイキン</t>
    </rPh>
    <rPh sb="9" eb="11">
      <t>シタマワ</t>
    </rPh>
    <rPh sb="12" eb="15">
      <t>ユウシュウリツ</t>
    </rPh>
    <rPh sb="16" eb="18">
      <t>コウジョウ</t>
    </rPh>
    <rPh sb="19" eb="21">
      <t>キュウム</t>
    </rPh>
    <rPh sb="29" eb="32">
      <t>ケイゾクテキ</t>
    </rPh>
    <rPh sb="33" eb="37">
      <t>ロウスイチョウサ</t>
    </rPh>
    <rPh sb="38" eb="40">
      <t>ジッシ</t>
    </rPh>
    <rPh sb="42" eb="45">
      <t>ロウキュウカ</t>
    </rPh>
    <rPh sb="47" eb="49">
      <t>カンロ</t>
    </rPh>
    <rPh sb="50" eb="54">
      <t>コウシンコウジ</t>
    </rPh>
    <rPh sb="55" eb="56">
      <t>スス</t>
    </rPh>
    <rPh sb="60" eb="62">
      <t>ヒツヨウ</t>
    </rPh>
    <rPh sb="71" eb="76">
      <t>シセツリヨウリツ</t>
    </rPh>
    <rPh sb="77" eb="79">
      <t>テイメイ</t>
    </rPh>
    <rPh sb="81" eb="82">
      <t>ナカ</t>
    </rPh>
    <rPh sb="84" eb="88">
      <t>ユウセンジュンイ</t>
    </rPh>
    <rPh sb="89" eb="92">
      <t>コウリツセイ</t>
    </rPh>
    <rPh sb="93" eb="95">
      <t>コウリョ</t>
    </rPh>
    <rPh sb="97" eb="101">
      <t>スイドウシセツ</t>
    </rPh>
    <rPh sb="102" eb="106">
      <t>トウハイゴウトウ</t>
    </rPh>
    <rPh sb="116" eb="117">
      <t>フク</t>
    </rPh>
    <rPh sb="119" eb="122">
      <t>サイコウチク</t>
    </rPh>
    <rPh sb="123" eb="125">
      <t>ケントウ</t>
    </rPh>
    <rPh sb="132" eb="138">
      <t>ケンセツカイリョウコウジ</t>
    </rPh>
    <rPh sb="139" eb="142">
      <t>ケイカクテキ</t>
    </rPh>
    <rPh sb="143" eb="145">
      <t>ジッシ</t>
    </rPh>
    <rPh sb="147" eb="149">
      <t>ケイヒ</t>
    </rPh>
    <rPh sb="150" eb="152">
      <t>イッソウ</t>
    </rPh>
    <rPh sb="153" eb="155">
      <t>サクゲン</t>
    </rPh>
    <rPh sb="156" eb="158">
      <t>テキセイ</t>
    </rPh>
    <rPh sb="159" eb="163">
      <t>リョウキンカイテイ</t>
    </rPh>
    <rPh sb="164" eb="166">
      <t>ケントウ</t>
    </rPh>
    <rPh sb="169" eb="173">
      <t>ケンゼンケイエイ</t>
    </rPh>
    <rPh sb="174" eb="175">
      <t>ム</t>
    </rPh>
    <rPh sb="177" eb="178">
      <t>ヒ</t>
    </rPh>
    <rPh sb="179" eb="180">
      <t>ツヅ</t>
    </rPh>
    <rPh sb="181" eb="185">
      <t>ケイエイカイゼン</t>
    </rPh>
    <rPh sb="186" eb="187">
      <t>ト</t>
    </rPh>
    <rPh sb="188" eb="189">
      <t>ク</t>
    </rPh>
    <rPh sb="190" eb="192">
      <t>ヒツヨウ</t>
    </rPh>
    <rPh sb="198" eb="200">
      <t>コンゴ</t>
    </rPh>
    <rPh sb="201" eb="204">
      <t>チバケン</t>
    </rPh>
    <rPh sb="205" eb="206">
      <t>シメ</t>
    </rPh>
    <rPh sb="207" eb="209">
      <t>ホウシン</t>
    </rPh>
    <rPh sb="210" eb="211">
      <t>ソ</t>
    </rPh>
    <rPh sb="213" eb="219">
      <t>クジュウクリチイキ</t>
    </rPh>
    <rPh sb="220" eb="229">
      <t>マッタンキュウスイジギョウタイトウゴウ</t>
    </rPh>
    <rPh sb="230" eb="232">
      <t>ケントウ</t>
    </rPh>
    <rPh sb="233" eb="234">
      <t>スス</t>
    </rPh>
    <rPh sb="236" eb="240">
      <t>ケイエイシゲン</t>
    </rPh>
    <rPh sb="241" eb="245">
      <t>ユウコウカツヨウ</t>
    </rPh>
    <rPh sb="246" eb="250">
      <t>ケイザイコウカ</t>
    </rPh>
    <rPh sb="251" eb="254">
      <t>サイダイゲン</t>
    </rPh>
    <rPh sb="254" eb="256">
      <t>ハッキ</t>
    </rPh>
    <rPh sb="261" eb="262">
      <t>ト</t>
    </rPh>
    <phoneticPr fontId="4"/>
  </si>
  <si>
    <t>　経常収支比率は、105.56％と、昨年度と比較し2.33ﾎﾟｲﾝﾄ減少している。これは、家事用・工場用の使用水量が減少したことによる給水収益の減少、物価高による動力費・修繕費の増加等が原因であると考えられる。
　流動比率は、159.01％と、全国平均・類似団体平均値より低いものの、100％を上回っており、概ね良好であると考えられる。
　企業債残高対給水収益比率は、278.74％と年々減少傾向にあるが、未だ類似団体の平均値を上回る数値となっており、引き続き企業債借入額の適正化を図っていく必要がある。
　料金回収率は類似団体平均を大きく下回っている。これは受水費及び給水原価が高額となっていることが要因である。適正な料金水準にするため、料金改定に向けた検討を進めている。
　施設利用率は48.81％と、類似団体平均を下回っている。給水区域に農村部を多く抱えていることから、配水管布設延長に対し配水量が少なく、適切な施設運用（廃止・ダウンサイジング等）を検討中である。
　有収率は83.19％と、昨年度から1.01ﾎﾟｲﾝﾄ減少した。老朽化した配水管からの無効水量（漏水量）が多く、計画的な管の更新が必要となっている。</t>
    <rPh sb="1" eb="7">
      <t>ケイジョウシュウシヒリツ</t>
    </rPh>
    <rPh sb="18" eb="21">
      <t>サクネンド</t>
    </rPh>
    <rPh sb="22" eb="24">
      <t>ヒカク</t>
    </rPh>
    <rPh sb="34" eb="36">
      <t>ゲンショウ</t>
    </rPh>
    <rPh sb="45" eb="47">
      <t>カジ</t>
    </rPh>
    <rPh sb="49" eb="52">
      <t>コウジョウヨウ</t>
    </rPh>
    <rPh sb="58" eb="60">
      <t>ゲンショウ</t>
    </rPh>
    <rPh sb="67" eb="71">
      <t>キュウスイシュウエキ</t>
    </rPh>
    <rPh sb="72" eb="74">
      <t>ゲンショウ</t>
    </rPh>
    <rPh sb="75" eb="78">
      <t>ブッカダカ</t>
    </rPh>
    <rPh sb="85" eb="88">
      <t>シュウゼンヒ</t>
    </rPh>
    <rPh sb="89" eb="91">
      <t>ゾウカ</t>
    </rPh>
    <rPh sb="91" eb="92">
      <t>トウ</t>
    </rPh>
    <rPh sb="107" eb="111">
      <t>リュウドウヒリツ</t>
    </rPh>
    <rPh sb="122" eb="126">
      <t>ゼンコクヘイキン</t>
    </rPh>
    <rPh sb="136" eb="137">
      <t>ヒク</t>
    </rPh>
    <rPh sb="147" eb="149">
      <t>ウワマワ</t>
    </rPh>
    <rPh sb="154" eb="155">
      <t>オオム</t>
    </rPh>
    <rPh sb="156" eb="158">
      <t>リョウコウ</t>
    </rPh>
    <rPh sb="162" eb="163">
      <t>カンガ</t>
    </rPh>
    <rPh sb="170" eb="175">
      <t>キギョウサイザンダカ</t>
    </rPh>
    <rPh sb="175" eb="176">
      <t>タイ</t>
    </rPh>
    <rPh sb="176" eb="182">
      <t>キュウスイシュウエキヒリツ</t>
    </rPh>
    <rPh sb="192" eb="194">
      <t>ネンネン</t>
    </rPh>
    <rPh sb="194" eb="198">
      <t>ゲンショウケイコウ</t>
    </rPh>
    <rPh sb="203" eb="204">
      <t>イマ</t>
    </rPh>
    <rPh sb="210" eb="213">
      <t>ヘイキンチ</t>
    </rPh>
    <rPh sb="214" eb="216">
      <t>ウワマワ</t>
    </rPh>
    <rPh sb="217" eb="219">
      <t>スウチ</t>
    </rPh>
    <rPh sb="226" eb="227">
      <t>ヒ</t>
    </rPh>
    <rPh sb="228" eb="229">
      <t>ツヅ</t>
    </rPh>
    <rPh sb="237" eb="240">
      <t>テキセイカ</t>
    </rPh>
    <rPh sb="241" eb="242">
      <t>ハカ</t>
    </rPh>
    <rPh sb="246" eb="248">
      <t>ヒツヨウ</t>
    </rPh>
    <rPh sb="254" eb="259">
      <t>リョウキンカイシュウリツ</t>
    </rPh>
    <rPh sb="260" eb="264">
      <t>ルイジダンタイ</t>
    </rPh>
    <rPh sb="264" eb="266">
      <t>ヘイキン</t>
    </rPh>
    <rPh sb="267" eb="268">
      <t>オオ</t>
    </rPh>
    <rPh sb="270" eb="272">
      <t>シタマワ</t>
    </rPh>
    <rPh sb="280" eb="283">
      <t>ジュスイヒ</t>
    </rPh>
    <rPh sb="283" eb="284">
      <t>オヨ</t>
    </rPh>
    <rPh sb="285" eb="289">
      <t>キュウスイゲンカ</t>
    </rPh>
    <rPh sb="290" eb="292">
      <t>コウガク</t>
    </rPh>
    <rPh sb="301" eb="303">
      <t>ヨウイン</t>
    </rPh>
    <rPh sb="307" eb="309">
      <t>テキセイ</t>
    </rPh>
    <rPh sb="310" eb="314">
      <t>リョウキンスイジュン</t>
    </rPh>
    <rPh sb="320" eb="324">
      <t>リョウキンカイテイ</t>
    </rPh>
    <rPh sb="325" eb="326">
      <t>ム</t>
    </rPh>
    <rPh sb="328" eb="330">
      <t>ケントウ</t>
    </rPh>
    <rPh sb="331" eb="332">
      <t>スス</t>
    </rPh>
    <rPh sb="339" eb="344">
      <t>シセツリヨウリツ</t>
    </rPh>
    <rPh sb="360" eb="362">
      <t>シタマワ</t>
    </rPh>
    <rPh sb="367" eb="371">
      <t>キュウスイクイキ</t>
    </rPh>
    <rPh sb="372" eb="375">
      <t>ノウソンブ</t>
    </rPh>
    <rPh sb="376" eb="377">
      <t>オオ</t>
    </rPh>
    <rPh sb="378" eb="379">
      <t>カカ</t>
    </rPh>
    <rPh sb="388" eb="395">
      <t>ハイスイカンフセツエンチョウ</t>
    </rPh>
    <rPh sb="396" eb="397">
      <t>タイ</t>
    </rPh>
    <rPh sb="398" eb="401">
      <t>ハイスイリョウ</t>
    </rPh>
    <rPh sb="402" eb="403">
      <t>スク</t>
    </rPh>
    <rPh sb="406" eb="408">
      <t>テキセツ</t>
    </rPh>
    <rPh sb="409" eb="413">
      <t>シセツウンヨウ</t>
    </rPh>
    <rPh sb="414" eb="416">
      <t>ハイシ</t>
    </rPh>
    <rPh sb="425" eb="426">
      <t>トウ</t>
    </rPh>
    <rPh sb="428" eb="431">
      <t>ケントウチュウ</t>
    </rPh>
    <rPh sb="437" eb="440">
      <t>ユウシュウリツ</t>
    </rPh>
    <rPh sb="449" eb="452">
      <t>サクネンド</t>
    </rPh>
    <rPh sb="463" eb="465">
      <t>ゲンショウ</t>
    </rPh>
    <rPh sb="468" eb="471">
      <t>ロウキュウカ</t>
    </rPh>
    <rPh sb="473" eb="476">
      <t>ハイスイカン</t>
    </rPh>
    <rPh sb="479" eb="483">
      <t>ムコウスイリョウ</t>
    </rPh>
    <rPh sb="484" eb="487">
      <t>ロウスイリョウ</t>
    </rPh>
    <rPh sb="489" eb="490">
      <t>オオ</t>
    </rPh>
    <rPh sb="492" eb="495">
      <t>ケイカクテキ</t>
    </rPh>
    <rPh sb="496" eb="497">
      <t>カン</t>
    </rPh>
    <rPh sb="498" eb="500">
      <t>コウシン</t>
    </rPh>
    <rPh sb="501" eb="503">
      <t>ヒツヨウ</t>
    </rPh>
    <phoneticPr fontId="4"/>
  </si>
  <si>
    <t>　有形固定資産減価償却率・管路経年化率は、年々増加傾向にあり、類似団体平均値を大きく上回っている。これは昭和５５年に既設水道事業を統合し給水を開始したことから、老朽化した施設が多く存在しているためである。漏水事故の多い管路や、耐震化に併せた経年管路の更新事業を主要施策とし、年間約７～８kmの更新事業を実施しているが、管路更新率は0.43％と未だに類似団体平均を下回る状況にあるため、更新率向上に向けた管路更新計画を検討していく。</t>
    <rPh sb="1" eb="12">
      <t>ユウケイコテイシサンゲンカショウキャクリツ</t>
    </rPh>
    <rPh sb="13" eb="19">
      <t>カンロケイネンカリツ</t>
    </rPh>
    <rPh sb="21" eb="23">
      <t>ネンネン</t>
    </rPh>
    <rPh sb="23" eb="27">
      <t>ゾウカケイコウ</t>
    </rPh>
    <rPh sb="39" eb="40">
      <t>オオ</t>
    </rPh>
    <rPh sb="42" eb="44">
      <t>ウワマワ</t>
    </rPh>
    <rPh sb="52" eb="54">
      <t>ショウワ</t>
    </rPh>
    <rPh sb="56" eb="57">
      <t>ネン</t>
    </rPh>
    <rPh sb="58" eb="60">
      <t>キセツ</t>
    </rPh>
    <rPh sb="60" eb="62">
      <t>スイドウ</t>
    </rPh>
    <rPh sb="62" eb="64">
      <t>ジギョウ</t>
    </rPh>
    <rPh sb="65" eb="67">
      <t>トウゴウ</t>
    </rPh>
    <rPh sb="68" eb="70">
      <t>キュウスイ</t>
    </rPh>
    <rPh sb="71" eb="73">
      <t>カイシ</t>
    </rPh>
    <rPh sb="80" eb="83">
      <t>ロウキュウカ</t>
    </rPh>
    <rPh sb="85" eb="87">
      <t>シセツ</t>
    </rPh>
    <rPh sb="88" eb="89">
      <t>オオ</t>
    </rPh>
    <rPh sb="90" eb="92">
      <t>ソンザイ</t>
    </rPh>
    <rPh sb="102" eb="106">
      <t>ロウスイジコ</t>
    </rPh>
    <rPh sb="107" eb="108">
      <t>オオ</t>
    </rPh>
    <rPh sb="109" eb="111">
      <t>カンロ</t>
    </rPh>
    <rPh sb="113" eb="116">
      <t>タイシンカ</t>
    </rPh>
    <rPh sb="117" eb="118">
      <t>アワ</t>
    </rPh>
    <rPh sb="120" eb="124">
      <t>ケイネンカンロ</t>
    </rPh>
    <rPh sb="125" eb="129">
      <t>コウシンジギョウ</t>
    </rPh>
    <rPh sb="159" eb="164">
      <t>カンロコウシンリツ</t>
    </rPh>
    <rPh sb="171" eb="172">
      <t>イマ</t>
    </rPh>
    <rPh sb="181" eb="183">
      <t>シタマワ</t>
    </rPh>
    <rPh sb="184" eb="186">
      <t>ジョウキョウ</t>
    </rPh>
    <rPh sb="192" eb="197">
      <t>コウシンリツコウジョウ</t>
    </rPh>
    <rPh sb="198" eb="199">
      <t>ム</t>
    </rPh>
    <rPh sb="201" eb="207">
      <t>カンロコウシンケイカク</t>
    </rPh>
    <rPh sb="208" eb="21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</si>
</sst>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0.51</c:v>
                </c:pt>
                <c:pt idx="1">
                  <c:v>0.49</c:v>
                </c:pt>
                <c:pt idx="2">
                  <c:v>0.43</c:v>
                </c:pt>
                <c:pt idx="3">
                  <c:v>0.48</c:v>
                </c:pt>
                <c:pt idx="4">
                  <c:v>0.43</c:v>
                </c:pt>
              </c:numCache>
            </c:numRef>
          </c:val>
          <c:extLst>
            <c:ext xmlns:c16="http://schemas.microsoft.com/office/drawing/2014/chart" uri="{C3380CC4-5D6E-409C-BE32-E72D297353CC}">
              <c16:uniqueId val="{00000000-7AB4-4085-A82D-1A451EBC06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7AB4-4085-A82D-1A451EBC06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48.85</c:v>
                </c:pt>
                <c:pt idx="1">
                  <c:v>47.91</c:v>
                </c:pt>
                <c:pt idx="2">
                  <c:v>48.05</c:v>
                </c:pt>
                <c:pt idx="3">
                  <c:v>48.45</c:v>
                </c:pt>
                <c:pt idx="4">
                  <c:v>48.81</c:v>
                </c:pt>
              </c:numCache>
            </c:numRef>
          </c:val>
          <c:extLst>
            <c:ext xmlns:c16="http://schemas.microsoft.com/office/drawing/2014/chart" uri="{C3380CC4-5D6E-409C-BE32-E72D297353CC}">
              <c16:uniqueId val="{00000000-0225-405D-B90F-B022EDBE57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0225-405D-B90F-B022EDBE57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84.66</c:v>
                </c:pt>
                <c:pt idx="1">
                  <c:v>86.57</c:v>
                </c:pt>
                <c:pt idx="2">
                  <c:v>85.18</c:v>
                </c:pt>
                <c:pt idx="3">
                  <c:v>84.2</c:v>
                </c:pt>
                <c:pt idx="4">
                  <c:v>83.19</c:v>
                </c:pt>
              </c:numCache>
            </c:numRef>
          </c:val>
          <c:extLst>
            <c:ext xmlns:c16="http://schemas.microsoft.com/office/drawing/2014/chart" uri="{C3380CC4-5D6E-409C-BE32-E72D297353CC}">
              <c16:uniqueId val="{00000000-0A1F-463C-A663-5159BA41D4D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0A1F-463C-A663-5159BA41D4D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105.05</c:v>
                </c:pt>
                <c:pt idx="1">
                  <c:v>105.89</c:v>
                </c:pt>
                <c:pt idx="2">
                  <c:v>102.76</c:v>
                </c:pt>
                <c:pt idx="3">
                  <c:v>107.89</c:v>
                </c:pt>
                <c:pt idx="4">
                  <c:v>105.56</c:v>
                </c:pt>
              </c:numCache>
            </c:numRef>
          </c:val>
          <c:extLst>
            <c:ext xmlns:c16="http://schemas.microsoft.com/office/drawing/2014/chart" uri="{C3380CC4-5D6E-409C-BE32-E72D297353CC}">
              <c16:uniqueId val="{00000000-A9F4-4C46-A450-B3A76287FF5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A9F4-4C46-A450-B3A76287FF5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51.73</c:v>
                </c:pt>
                <c:pt idx="1">
                  <c:v>52.62</c:v>
                </c:pt>
                <c:pt idx="2">
                  <c:v>53.49</c:v>
                </c:pt>
                <c:pt idx="3">
                  <c:v>53.82</c:v>
                </c:pt>
                <c:pt idx="4">
                  <c:v>53.87</c:v>
                </c:pt>
              </c:numCache>
            </c:numRef>
          </c:val>
          <c:extLst>
            <c:ext xmlns:c16="http://schemas.microsoft.com/office/drawing/2014/chart" uri="{C3380CC4-5D6E-409C-BE32-E72D297353CC}">
              <c16:uniqueId val="{00000000-1A45-47A3-963E-CCEF209BE6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1A45-47A3-963E-CCEF209BE6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56.49</c:v>
                </c:pt>
                <c:pt idx="1">
                  <c:v>57.68</c:v>
                </c:pt>
                <c:pt idx="2">
                  <c:v>58.21</c:v>
                </c:pt>
                <c:pt idx="3">
                  <c:v>58.42</c:v>
                </c:pt>
                <c:pt idx="4">
                  <c:v>58.81</c:v>
                </c:pt>
              </c:numCache>
            </c:numRef>
          </c:val>
          <c:extLst>
            <c:ext xmlns:c16="http://schemas.microsoft.com/office/drawing/2014/chart" uri="{C3380CC4-5D6E-409C-BE32-E72D297353CC}">
              <c16:uniqueId val="{00000000-24C6-474C-95B4-FFB307939A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24C6-474C-95B4-FFB307939A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64-45F1-856B-C74708A7AB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5964-45F1-856B-C74708A7AB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213.88</c:v>
                </c:pt>
                <c:pt idx="1">
                  <c:v>218.91</c:v>
                </c:pt>
                <c:pt idx="2">
                  <c:v>214.42</c:v>
                </c:pt>
                <c:pt idx="3">
                  <c:v>188.77</c:v>
                </c:pt>
                <c:pt idx="4">
                  <c:v>159.01</c:v>
                </c:pt>
              </c:numCache>
            </c:numRef>
          </c:val>
          <c:extLst>
            <c:ext xmlns:c16="http://schemas.microsoft.com/office/drawing/2014/chart" uri="{C3380CC4-5D6E-409C-BE32-E72D297353CC}">
              <c16:uniqueId val="{00000000-452F-4ED4-A83D-0EB31F0AFB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452F-4ED4-A83D-0EB31F0AFB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312.36</c:v>
                </c:pt>
                <c:pt idx="1">
                  <c:v>299.05</c:v>
                </c:pt>
                <c:pt idx="2">
                  <c:v>292.68</c:v>
                </c:pt>
                <c:pt idx="3">
                  <c:v>288.66000000000003</c:v>
                </c:pt>
                <c:pt idx="4">
                  <c:v>278.74</c:v>
                </c:pt>
              </c:numCache>
            </c:numRef>
          </c:val>
          <c:extLst>
            <c:ext xmlns:c16="http://schemas.microsoft.com/office/drawing/2014/chart" uri="{C3380CC4-5D6E-409C-BE32-E72D297353CC}">
              <c16:uniqueId val="{00000000-84D0-49C0-AA9A-C47BE49EA4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84D0-49C0-AA9A-C47BE49EA4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83.91</c:v>
                </c:pt>
                <c:pt idx="1">
                  <c:v>84.35</c:v>
                </c:pt>
                <c:pt idx="2">
                  <c:v>80.83</c:v>
                </c:pt>
                <c:pt idx="3">
                  <c:v>85.71</c:v>
                </c:pt>
                <c:pt idx="4">
                  <c:v>84.51</c:v>
                </c:pt>
              </c:numCache>
            </c:numRef>
          </c:val>
          <c:extLst>
            <c:ext xmlns:c16="http://schemas.microsoft.com/office/drawing/2014/chart" uri="{C3380CC4-5D6E-409C-BE32-E72D297353CC}">
              <c16:uniqueId val="{00000000-CCEC-4504-BD99-01AA29EA28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CCEC-4504-BD99-01AA29EA28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262.85000000000002</c:v>
                </c:pt>
                <c:pt idx="1">
                  <c:v>263.49</c:v>
                </c:pt>
                <c:pt idx="2">
                  <c:v>275.41000000000003</c:v>
                </c:pt>
                <c:pt idx="3">
                  <c:v>261.48</c:v>
                </c:pt>
                <c:pt idx="4">
                  <c:v>266.33</c:v>
                </c:pt>
              </c:numCache>
            </c:numRef>
          </c:val>
          <c:extLst>
            <c:ext xmlns:c16="http://schemas.microsoft.com/office/drawing/2014/chart" uri="{C3380CC4-5D6E-409C-BE32-E72D297353CC}">
              <c16:uniqueId val="{00000000-2D13-42BD-9875-C431EBA1946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2D13-42BD-9875-C431EBA1946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長生郡市広域市町村圏組合（事業会計分）</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62.09</v>
      </c>
      <c r="J10" s="37"/>
      <c r="K10" s="37"/>
      <c r="L10" s="37"/>
      <c r="M10" s="37"/>
      <c r="N10" s="37"/>
      <c r="O10" s="64"/>
      <c r="P10" s="54">
        <f>データ!$P$6</f>
        <v>96.72</v>
      </c>
      <c r="Q10" s="54"/>
      <c r="R10" s="54"/>
      <c r="S10" s="54"/>
      <c r="T10" s="54"/>
      <c r="U10" s="54"/>
      <c r="V10" s="54"/>
      <c r="W10" s="65">
        <f>データ!$Q$6</f>
        <v>3943</v>
      </c>
      <c r="X10" s="65"/>
      <c r="Y10" s="65"/>
      <c r="Z10" s="65"/>
      <c r="AA10" s="65"/>
      <c r="AB10" s="65"/>
      <c r="AC10" s="65"/>
      <c r="AD10" s="2"/>
      <c r="AE10" s="2"/>
      <c r="AF10" s="2"/>
      <c r="AG10" s="2"/>
      <c r="AH10" s="2"/>
      <c r="AI10" s="2"/>
      <c r="AJ10" s="2"/>
      <c r="AK10" s="2"/>
      <c r="AL10" s="65">
        <f>データ!$U$6</f>
        <v>136487</v>
      </c>
      <c r="AM10" s="65"/>
      <c r="AN10" s="65"/>
      <c r="AO10" s="65"/>
      <c r="AP10" s="65"/>
      <c r="AQ10" s="65"/>
      <c r="AR10" s="65"/>
      <c r="AS10" s="65"/>
      <c r="AT10" s="36">
        <f>データ!$V$6</f>
        <v>331.48</v>
      </c>
      <c r="AU10" s="37"/>
      <c r="AV10" s="37"/>
      <c r="AW10" s="37"/>
      <c r="AX10" s="37"/>
      <c r="AY10" s="37"/>
      <c r="AZ10" s="37"/>
      <c r="BA10" s="37"/>
      <c r="BB10" s="54">
        <f>データ!$W$6</f>
        <v>411.75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114</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Omm+jx3Q6Mv58i1dFp1sAZ5lwCGowgqTvUT8bxkm2LYMLBTE5CRI7+Ao4Xf2bNS0gfNGYSPXD+dKN2/ng7qSQ==" saltValue="dFSgculkH9Z88GPua13D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128821</v>
      </c>
      <c r="D6" s="20">
        <f t="shared" si="3"/>
        <v>46</v>
      </c>
      <c r="E6" s="20">
        <f t="shared" si="3"/>
        <v>1</v>
      </c>
      <c r="F6" s="20">
        <f t="shared" si="3"/>
        <v>0</v>
      </c>
      <c r="G6" s="20">
        <f t="shared" si="3"/>
        <v>1</v>
      </c>
      <c r="H6" s="20" t="str">
        <f t="shared" si="3"/>
        <v>千葉県　長生郡市広域市町村圏組合（事業会計分）</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62.09</v>
      </c>
      <c r="P6" s="21">
        <f t="shared" si="3"/>
        <v>96.72</v>
      </c>
      <c r="Q6" s="21">
        <f t="shared" si="3"/>
        <v>3943</v>
      </c>
      <c r="R6" s="21" t="str">
        <f t="shared" si="3"/>
        <v>-</v>
      </c>
      <c r="S6" s="21" t="str">
        <f t="shared" si="3"/>
        <v>-</v>
      </c>
      <c r="T6" s="21" t="str">
        <f t="shared" si="3"/>
        <v>-</v>
      </c>
      <c r="U6" s="21">
        <f t="shared" si="3"/>
        <v>136487</v>
      </c>
      <c r="V6" s="21">
        <f t="shared" si="3"/>
        <v>331.48</v>
      </c>
      <c r="W6" s="21">
        <f t="shared" si="3"/>
        <v>411.75</v>
      </c>
      <c r="X6" s="22">
        <f>IF(X7="",NA(),X7)</f>
        <v>105.05</v>
      </c>
      <c r="Y6" s="22">
        <f t="shared" ref="Y6:AG6" si="4">IF(Y7="",NA(),Y7)</f>
        <v>105.89</v>
      </c>
      <c r="Z6" s="22">
        <f t="shared" si="4"/>
        <v>102.76</v>
      </c>
      <c r="AA6" s="22">
        <f t="shared" si="4"/>
        <v>107.89</v>
      </c>
      <c r="AB6" s="22">
        <f t="shared" si="4"/>
        <v>105.56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213.88</v>
      </c>
      <c r="AU6" s="22">
        <f t="shared" ref="AU6:BC6" si="6">IF(AU7="",NA(),AU7)</f>
        <v>218.91</v>
      </c>
      <c r="AV6" s="22">
        <f t="shared" si="6"/>
        <v>214.42</v>
      </c>
      <c r="AW6" s="22">
        <f t="shared" si="6"/>
        <v>188.77</v>
      </c>
      <c r="AX6" s="22">
        <f t="shared" si="6"/>
        <v>159.01</v>
      </c>
      <c r="AY6" s="22">
        <f t="shared" si="6"/>
        <v>360.96</v>
      </c>
      <c r="AZ6" s="22">
        <f t="shared" si="6"/>
        <v>351.29</v>
      </c>
      <c r="BA6" s="22">
        <f t="shared" si="6"/>
        <v>364.24</v>
      </c>
      <c r="BB6" s="22">
        <f t="shared" si="6"/>
        <v>369.82</v>
      </c>
      <c r="BC6" s="22">
        <f t="shared" si="6"/>
        <v>355.75</v>
      </c>
      <c r="BD6" s="21" t="str">
        <f>IF(BD7="","",IF(BD7="-","【-】","【"&amp;SUBSTITUTE(TEXT(BD7,"#,##0.00"),"-","△")&amp;"】"))</f>
        <v>【239.69】</v>
      </c>
      <c r="BE6" s="22">
        <f>IF(BE7="",NA(),BE7)</f>
        <v>312.36</v>
      </c>
      <c r="BF6" s="22">
        <f t="shared" ref="BF6:BN6" si="7">IF(BF7="",NA(),BF7)</f>
        <v>299.05</v>
      </c>
      <c r="BG6" s="22">
        <f t="shared" si="7"/>
        <v>292.68</v>
      </c>
      <c r="BH6" s="22">
        <f t="shared" si="7"/>
        <v>288.66000000000003</v>
      </c>
      <c r="BI6" s="22">
        <f t="shared" si="7"/>
        <v>278.74</v>
      </c>
      <c r="BJ6" s="22">
        <f t="shared" si="7"/>
        <v>239.18</v>
      </c>
      <c r="BK6" s="22">
        <f t="shared" si="7"/>
        <v>236.29</v>
      </c>
      <c r="BL6" s="22">
        <f t="shared" si="7"/>
        <v>238.77</v>
      </c>
      <c r="BM6" s="22">
        <f t="shared" si="7"/>
        <v>218.57</v>
      </c>
      <c r="BN6" s="22">
        <f t="shared" si="7"/>
        <v>222.45</v>
      </c>
      <c r="BO6" s="21" t="str">
        <f>IF(BO7="","",IF(BO7="-","【-】","【"&amp;SUBSTITUTE(TEXT(BO7,"#,##0.00"),"-","△")&amp;"】"))</f>
        <v>【264.86】</v>
      </c>
      <c r="BP6" s="22">
        <f>IF(BP7="",NA(),BP7)</f>
        <v>83.91</v>
      </c>
      <c r="BQ6" s="22">
        <f t="shared" ref="BQ6:BY6" si="8">IF(BQ7="",NA(),BQ7)</f>
        <v>84.35</v>
      </c>
      <c r="BR6" s="22">
        <f t="shared" si="8"/>
        <v>80.83</v>
      </c>
      <c r="BS6" s="22">
        <f t="shared" si="8"/>
        <v>85.71</v>
      </c>
      <c r="BT6" s="22">
        <f t="shared" si="8"/>
        <v>84.51</v>
      </c>
      <c r="BU6" s="22">
        <f t="shared" si="8"/>
        <v>101.89</v>
      </c>
      <c r="BV6" s="22">
        <f t="shared" si="8"/>
        <v>104.33</v>
      </c>
      <c r="BW6" s="22">
        <f t="shared" si="8"/>
        <v>98.85</v>
      </c>
      <c r="BX6" s="22">
        <f t="shared" si="8"/>
        <v>101.78</v>
      </c>
      <c r="BY6" s="22">
        <f t="shared" si="8"/>
        <v>100.33</v>
      </c>
      <c r="BZ6" s="21" t="str">
        <f>IF(BZ7="","",IF(BZ7="-","【-】","【"&amp;SUBSTITUTE(TEXT(BZ7,"#,##0.00"),"-","△")&amp;"】"))</f>
        <v>【97.59】</v>
      </c>
      <c r="CA6" s="22">
        <f>IF(CA7="",NA(),CA7)</f>
        <v>262.85000000000002</v>
      </c>
      <c r="CB6" s="22">
        <f t="shared" ref="CB6:CJ6" si="9">IF(CB7="",NA(),CB7)</f>
        <v>263.49</v>
      </c>
      <c r="CC6" s="22">
        <f t="shared" si="9"/>
        <v>275.41000000000003</v>
      </c>
      <c r="CD6" s="22">
        <f t="shared" si="9"/>
        <v>261.48</v>
      </c>
      <c r="CE6" s="22">
        <f t="shared" si="9"/>
        <v>266.33</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48.85</v>
      </c>
      <c r="CM6" s="22">
        <f t="shared" ref="CM6:CU6" si="10">IF(CM7="",NA(),CM7)</f>
        <v>47.91</v>
      </c>
      <c r="CN6" s="22">
        <f t="shared" si="10"/>
        <v>48.05</v>
      </c>
      <c r="CO6" s="22">
        <f t="shared" si="10"/>
        <v>48.45</v>
      </c>
      <c r="CP6" s="22">
        <f t="shared" si="10"/>
        <v>48.81</v>
      </c>
      <c r="CQ6" s="22">
        <f t="shared" si="10"/>
        <v>63.23</v>
      </c>
      <c r="CR6" s="22">
        <f t="shared" si="10"/>
        <v>62.59</v>
      </c>
      <c r="CS6" s="22">
        <f t="shared" si="10"/>
        <v>61.81</v>
      </c>
      <c r="CT6" s="22">
        <f t="shared" si="10"/>
        <v>62.35</v>
      </c>
      <c r="CU6" s="22">
        <f t="shared" si="10"/>
        <v>62.69</v>
      </c>
      <c r="CV6" s="21" t="str">
        <f>IF(CV7="","",IF(CV7="-","【-】","【"&amp;SUBSTITUTE(TEXT(CV7,"#,##0.00"),"-","△")&amp;"】"))</f>
        <v>【60.21】</v>
      </c>
      <c r="CW6" s="22">
        <f>IF(CW7="",NA(),CW7)</f>
        <v>84.66</v>
      </c>
      <c r="CX6" s="22">
        <f t="shared" ref="CX6:DF6" si="11">IF(CX7="",NA(),CX7)</f>
        <v>86.57</v>
      </c>
      <c r="CY6" s="22">
        <f t="shared" si="11"/>
        <v>85.18</v>
      </c>
      <c r="CZ6" s="22">
        <f t="shared" si="11"/>
        <v>84.2</v>
      </c>
      <c r="DA6" s="22">
        <f t="shared" si="11"/>
        <v>83.19</v>
      </c>
      <c r="DB6" s="22">
        <f t="shared" si="11"/>
        <v>89.35</v>
      </c>
      <c r="DC6" s="22">
        <f t="shared" si="11"/>
        <v>89.7</v>
      </c>
      <c r="DD6" s="22">
        <f t="shared" si="11"/>
        <v>89.24</v>
      </c>
      <c r="DE6" s="22">
        <f t="shared" si="11"/>
        <v>88.71</v>
      </c>
      <c r="DF6" s="22">
        <f t="shared" si="11"/>
        <v>88.32</v>
      </c>
      <c r="DG6" s="21" t="str">
        <f>IF(DG7="","",IF(DG7="-","【-】","【"&amp;SUBSTITUTE(TEXT(DG7,"#,##0.00"),"-","△")&amp;"】"))</f>
        <v>【89.21】</v>
      </c>
      <c r="DH6" s="22">
        <f>IF(DH7="",NA(),DH7)</f>
        <v>51.73</v>
      </c>
      <c r="DI6" s="22">
        <f t="shared" ref="DI6:DQ6" si="12">IF(DI7="",NA(),DI7)</f>
        <v>52.62</v>
      </c>
      <c r="DJ6" s="22">
        <f t="shared" si="12"/>
        <v>53.49</v>
      </c>
      <c r="DK6" s="22">
        <f t="shared" si="12"/>
        <v>53.82</v>
      </c>
      <c r="DL6" s="22">
        <f t="shared" si="12"/>
        <v>53.87</v>
      </c>
      <c r="DM6" s="22">
        <f t="shared" si="12"/>
        <v>49.62</v>
      </c>
      <c r="DN6" s="22">
        <f t="shared" si="12"/>
        <v>50.5</v>
      </c>
      <c r="DO6" s="22">
        <f t="shared" si="12"/>
        <v>51.28</v>
      </c>
      <c r="DP6" s="22">
        <f t="shared" si="12"/>
        <v>51.95</v>
      </c>
      <c r="DQ6" s="22">
        <f t="shared" si="12"/>
        <v>52.55</v>
      </c>
      <c r="DR6" s="21" t="str">
        <f>IF(DR7="","",IF(DR7="-","【-】","【"&amp;SUBSTITUTE(TEXT(DR7,"#,##0.00"),"-","△")&amp;"】"))</f>
        <v>【52.41】</v>
      </c>
      <c r="DS6" s="22">
        <f>IF(DS7="",NA(),DS7)</f>
        <v>56.49</v>
      </c>
      <c r="DT6" s="22">
        <f t="shared" ref="DT6:EB6" si="13">IF(DT7="",NA(),DT7)</f>
        <v>57.68</v>
      </c>
      <c r="DU6" s="22">
        <f t="shared" si="13"/>
        <v>58.21</v>
      </c>
      <c r="DV6" s="22">
        <f t="shared" si="13"/>
        <v>58.42</v>
      </c>
      <c r="DW6" s="22">
        <f t="shared" si="13"/>
        <v>58.81</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0.51</v>
      </c>
      <c r="EE6" s="22">
        <f t="shared" ref="EE6:EM6" si="14">IF(EE7="",NA(),EE7)</f>
        <v>0.49</v>
      </c>
      <c r="EF6" s="22">
        <f t="shared" si="14"/>
        <v>0.43</v>
      </c>
      <c r="EG6" s="22">
        <f t="shared" si="14"/>
        <v>0.48</v>
      </c>
      <c r="EH6" s="22">
        <f t="shared" si="14"/>
        <v>0.43</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128821</v>
      </c>
      <c r="D7" s="24">
        <v>46</v>
      </c>
      <c r="E7" s="24">
        <v>1</v>
      </c>
      <c r="F7" s="24">
        <v>0</v>
      </c>
      <c r="G7" s="24">
        <v>1</v>
      </c>
      <c r="H7" s="24" t="s">
        <v>93</v>
      </c>
      <c r="I7" s="24" t="s">
        <v>94</v>
      </c>
      <c r="J7" s="24" t="s">
        <v>95</v>
      </c>
      <c r="K7" s="24" t="s">
        <v>96</v>
      </c>
      <c r="L7" s="24" t="s">
        <v>97</v>
      </c>
      <c r="M7" s="24" t="s">
        <v>98</v>
      </c>
      <c r="N7" s="25" t="s">
        <v>99</v>
      </c>
      <c r="O7" s="25">
        <v>62.09</v>
      </c>
      <c r="P7" s="25">
        <v>96.72</v>
      </c>
      <c r="Q7" s="25">
        <v>3943</v>
      </c>
      <c r="R7" s="25" t="s">
        <v>99</v>
      </c>
      <c r="S7" s="25" t="s">
        <v>99</v>
      </c>
      <c r="T7" s="25" t="s">
        <v>99</v>
      </c>
      <c r="U7" s="25">
        <v>136487</v>
      </c>
      <c r="V7" s="25">
        <v>331.48</v>
      </c>
      <c r="W7" s="25">
        <v>411.75</v>
      </c>
      <c r="X7" s="25">
        <v>105.05</v>
      </c>
      <c r="Y7" s="25">
        <v>105.89</v>
      </c>
      <c r="Z7" s="25">
        <v>102.76</v>
      </c>
      <c r="AA7" s="25">
        <v>107.89</v>
      </c>
      <c r="AB7" s="25">
        <v>105.56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213.88</v>
      </c>
      <c r="AU7" s="25">
        <v>218.91</v>
      </c>
      <c r="AV7" s="25">
        <v>214.42</v>
      </c>
      <c r="AW7" s="25">
        <v>188.77</v>
      </c>
      <c r="AX7" s="25">
        <v>159.01</v>
      </c>
      <c r="AY7" s="25">
        <v>360.96</v>
      </c>
      <c r="AZ7" s="25">
        <v>351.29</v>
      </c>
      <c r="BA7" s="25">
        <v>364.24</v>
      </c>
      <c r="BB7" s="25">
        <v>369.82</v>
      </c>
      <c r="BC7" s="25">
        <v>355.75</v>
      </c>
      <c r="BD7" s="25">
        <v>239.69</v>
      </c>
      <c r="BE7" s="25">
        <v>312.36</v>
      </c>
      <c r="BF7" s="25">
        <v>299.05</v>
      </c>
      <c r="BG7" s="25">
        <v>292.68</v>
      </c>
      <c r="BH7" s="25">
        <v>288.66000000000003</v>
      </c>
      <c r="BI7" s="25">
        <v>278.74</v>
      </c>
      <c r="BJ7" s="25">
        <v>239.18</v>
      </c>
      <c r="BK7" s="25">
        <v>236.29</v>
      </c>
      <c r="BL7" s="25">
        <v>238.77</v>
      </c>
      <c r="BM7" s="25">
        <v>218.57</v>
      </c>
      <c r="BN7" s="25">
        <v>222.45</v>
      </c>
      <c r="BO7" s="25">
        <v>264.86</v>
      </c>
      <c r="BP7" s="25">
        <v>83.91</v>
      </c>
      <c r="BQ7" s="25">
        <v>84.35</v>
      </c>
      <c r="BR7" s="25">
        <v>80.83</v>
      </c>
      <c r="BS7" s="25">
        <v>85.71</v>
      </c>
      <c r="BT7" s="25">
        <v>84.51</v>
      </c>
      <c r="BU7" s="25">
        <v>101.89</v>
      </c>
      <c r="BV7" s="25">
        <v>104.33</v>
      </c>
      <c r="BW7" s="25">
        <v>98.85</v>
      </c>
      <c r="BX7" s="25">
        <v>101.78</v>
      </c>
      <c r="BY7" s="25">
        <v>100.33</v>
      </c>
      <c r="BZ7" s="25">
        <v>97.59</v>
      </c>
      <c r="CA7" s="25">
        <v>262.85000000000002</v>
      </c>
      <c r="CB7" s="25">
        <v>263.49</v>
      </c>
      <c r="CC7" s="25">
        <v>275.41000000000003</v>
      </c>
      <c r="CD7" s="25">
        <v>261.48</v>
      </c>
      <c r="CE7" s="25">
        <v>266.33</v>
      </c>
      <c r="CF7" s="25">
        <v>156.32</v>
      </c>
      <c r="CG7" s="25">
        <v>157.4</v>
      </c>
      <c r="CH7" s="25">
        <v>162.61000000000001</v>
      </c>
      <c r="CI7" s="25">
        <v>163.94</v>
      </c>
      <c r="CJ7" s="25">
        <v>169.31</v>
      </c>
      <c r="CK7" s="25">
        <v>181.66</v>
      </c>
      <c r="CL7" s="25">
        <v>48.85</v>
      </c>
      <c r="CM7" s="25">
        <v>47.91</v>
      </c>
      <c r="CN7" s="25">
        <v>48.05</v>
      </c>
      <c r="CO7" s="25">
        <v>48.45</v>
      </c>
      <c r="CP7" s="25">
        <v>48.81</v>
      </c>
      <c r="CQ7" s="25">
        <v>63.23</v>
      </c>
      <c r="CR7" s="25">
        <v>62.59</v>
      </c>
      <c r="CS7" s="25">
        <v>61.81</v>
      </c>
      <c r="CT7" s="25">
        <v>62.35</v>
      </c>
      <c r="CU7" s="25">
        <v>62.69</v>
      </c>
      <c r="CV7" s="25">
        <v>60.21</v>
      </c>
      <c r="CW7" s="25">
        <v>84.66</v>
      </c>
      <c r="CX7" s="25">
        <v>86.57</v>
      </c>
      <c r="CY7" s="25">
        <v>85.18</v>
      </c>
      <c r="CZ7" s="25">
        <v>84.2</v>
      </c>
      <c r="DA7" s="25">
        <v>83.19</v>
      </c>
      <c r="DB7" s="25">
        <v>89.35</v>
      </c>
      <c r="DC7" s="25">
        <v>89.7</v>
      </c>
      <c r="DD7" s="25">
        <v>89.24</v>
      </c>
      <c r="DE7" s="25">
        <v>88.71</v>
      </c>
      <c r="DF7" s="25">
        <v>88.32</v>
      </c>
      <c r="DG7" s="25">
        <v>89.21</v>
      </c>
      <c r="DH7" s="25">
        <v>51.73</v>
      </c>
      <c r="DI7" s="25">
        <v>52.62</v>
      </c>
      <c r="DJ7" s="25">
        <v>53.49</v>
      </c>
      <c r="DK7" s="25">
        <v>53.82</v>
      </c>
      <c r="DL7" s="25">
        <v>53.87</v>
      </c>
      <c r="DM7" s="25">
        <v>49.62</v>
      </c>
      <c r="DN7" s="25">
        <v>50.5</v>
      </c>
      <c r="DO7" s="25">
        <v>51.28</v>
      </c>
      <c r="DP7" s="25">
        <v>51.95</v>
      </c>
      <c r="DQ7" s="25">
        <v>52.55</v>
      </c>
      <c r="DR7" s="25">
        <v>52.41</v>
      </c>
      <c r="DS7" s="25">
        <v>56.49</v>
      </c>
      <c r="DT7" s="25">
        <v>57.68</v>
      </c>
      <c r="DU7" s="25">
        <v>58.21</v>
      </c>
      <c r="DV7" s="25">
        <v>58.42</v>
      </c>
      <c r="DW7" s="25">
        <v>58.81</v>
      </c>
      <c r="DX7" s="25">
        <v>19.510000000000002</v>
      </c>
      <c r="DY7" s="25">
        <v>21.19</v>
      </c>
      <c r="DZ7" s="25">
        <v>22.64</v>
      </c>
      <c r="EA7" s="25">
        <v>24.49</v>
      </c>
      <c r="EB7" s="25">
        <v>25.85</v>
      </c>
      <c r="EC7" s="25">
        <v>26.78</v>
      </c>
      <c r="ED7" s="25">
        <v>0.51</v>
      </c>
      <c r="EE7" s="25">
        <v>0.49</v>
      </c>
      <c r="EF7" s="25">
        <v>0.43</v>
      </c>
      <c r="EG7" s="25">
        <v>0.48</v>
      </c>
      <c r="EH7" s="25">
        <v>0.43</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2026-01-26T00:45:37Z</cp:lastPrinted>
  <dcterms:created xsi:type="dcterms:W3CDTF">2025-12-12T09:14:46Z</dcterms:created>
  <dcterms:modified xsi:type="dcterms:W3CDTF">2026-03-05T03:48:29Z</dcterms:modified>
  <cp:category/>
</cp:coreProperties>
</file>