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0F8F471E-FAC4-4FAE-AFB9-40B4465841C5}" xr6:coauthVersionLast="47" xr6:coauthVersionMax="47" xr10:uidLastSave="{00000000-0000-0000-0000-000000000000}"/>
  <workbookProtection workbookAlgorithmName="SHA-512" workbookHashValue="KOaKdar2RwqunRgRrqvr3HRmad7JRqzxWxkHVNDG3nDYFuHhY/EEt5+xH87QvRZqBxcSRtmio5hBIkRyiFqncQ==" workbookSaltValue="fVRBtql0QVSwviZD5ZKEog=="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Q6" i="5"/>
  <c r="P6" i="5"/>
  <c r="O6" i="5"/>
  <c r="I10" i="4" s="1"/>
  <c r="N6" i="5"/>
  <c r="B10" i="4" s="1"/>
  <c r="M6" i="5"/>
  <c r="AD8" i="4" s="1"/>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BB10" i="4"/>
  <c r="AT10" i="4"/>
  <c r="W10" i="4"/>
  <c r="P10" i="4"/>
  <c r="AL8" i="4"/>
  <c r="P8" i="4"/>
  <c r="I8" i="4"/>
  <c r="B8" i="4"/>
</calcChain>
</file>

<file path=xl/sharedStrings.xml><?xml version="1.0" encoding="utf-8"?>
<sst xmlns="http://schemas.openxmlformats.org/spreadsheetml/2006/main" count="231" uniqueCount="112">
  <si>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</si>
  <si>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</si>
  <si>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</si>
  <si>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</si>
  <si>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</si>
  <si>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</si>
  <si>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</si>
  <si>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</si>
  <si>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</si>
  <si>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</si>
  <si>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</si>
  <si>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</si>
  <si>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</si>
  <si>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</si>
  <si>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</si>
  <si>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</si>
  <si>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</si>
  <si>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</si>
  <si>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</si>
  <si>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</si>
  <si>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</si>
  <si>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</si>
  <si>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</si>
  <si>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</si>
  <si>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</si>
  <si>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</si>
  <si>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</si>
  <si>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</si>
  <si>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</si>
  <si>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</si>
  <si>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</si>
  <si>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</si>
  <si>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</si>
  <si>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</si>
  <si>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</si>
  <si>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</si>
  <si>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</si>
  <si>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</si>
  <si>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</si>
  <si>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</si>
  <si>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</si>
  <si>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</si>
  <si>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</si>
  <si>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</si>
  <si>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</si>
  <si>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</si>
  <si>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</si>
  <si>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</si>
  <si>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</si>
  <si>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</si>
  <si>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</si>
  <si>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</si>
  <si>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</si>
  <si>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</si>
  <si>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</si>
  <si>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</si>
  <si>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</si>
  <si>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</si>
  <si>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</si>
  <si>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</si>
  <si>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</si>
  <si>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</si>
  <si>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</si>
  <si>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</si>
  <si>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</si>
  <si>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</si>
  <si>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</si>
  <si>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</si>
  <si>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</si>
  <si>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</si>
  <si>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</si>
  <si>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</si>
  <si>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</si>
  <si>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</si>
  <si>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</si>
  <si>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</si>
  <si>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</si>
  <si>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</si>
  <si>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</si>
  <si>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</si>
  <si>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</si>
  <si>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</si>
  <si>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</si>
  <si>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</si>
  <si>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</si>
  <si>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</si>
  <si>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</si>
  <si>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</si>
  <si>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</si>
  <si>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</si>
  <si>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</si>
  <si>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</si>
  <si>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</si>
  <si>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山武郡市広域水道企業団</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</si>
  <si>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</si>
  <si>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</si>
  <si>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</si>
  <si>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</si>
  <si>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</si>
  <si>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</si>
  <si>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</si>
  <si>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</si>
  <si>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</si>
  <si>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</si>
  <si>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</si>
  <si>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</si>
  <si>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</si>
  <si>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</si>
  <si>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</si>
  <si>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九十九里地域では、良質で豊富な水源に乏しく、遠方の利根川に水源を求めていることから、水道用水供給事業体である九十九里地域水道企業団の用水供給料金は、県内の一部の地域と比較して割高となり、水道料金を押し上げる要因となっている。これを踏まえ、構成市町及び千葉県から補助金を受け、水道料金の抑制を図っている状況である。
　一方で、人口減少に伴う水需要の縮小が進む中、老朽化した施設の更新需要が増大しているほか、近年の物価高騰や人件費の上昇により運営コストが増加し、経営を圧迫している。さらに、今後は用水供給料金の値上げも見込まれていることから、経営状況を的確に把握しつつ、給水収益の確保など安定的な財源の確立に向けた方策を検討していく。</t>
    <phoneticPr fontId="4"/>
  </si>
  <si>
    <t>①有形固定資産減価償却率は、全国平均及び類似団体平均を下回っている。主な要因は、施設の統廃合や基幹管路の更新など、多額の費用を要する更新を優先的に実施してきたことにより、資産全体の老朽化度合いが低下したためである。
②管路経年化率は、全国平均及び類似団体平均を上回っている。主な要因は、創設時に布設され法定耐用年数を経過した配水管が多いためである。水需要が減少傾向にあることから、過度な投資とならないよう重要給水施設配水管の耐震化や漏水多発路線の更新に重点を置き、優先的に実施している。
③管路更新率は、全国平均及び類似団体平均を下回っている。主な要因は、近年の物価高騰に伴う資材価格の上昇により更新事業費が増加し、更新財源が不足しているためである。今後も計画的な更新を継続するため、財源の確保策を検討する必要がある。</t>
    <phoneticPr fontId="4"/>
  </si>
  <si>
    <t>①経常収支比率は、100％を上回っているものの、全国平均及び類似団体平均を下回っており、年々減少傾向にある。経営の健全性を確保するため、収支改善に向けた方策を検討する必要がある。
②累積欠損金比率は、0％であり健全な財務状況にある。
③流動比率は、全国平均を上回っており、類似団体平均と同水準であることから、短期的な支払能力は良好といえる。
④企業債残高対給水収益比率は、全国平均及び類似団体平均を大幅に下回っていることから、企業債の負担は相対的に良好といえる。
⑤料金回収率は、全国平均及び類似団体平均を下回っている。主な要因は、構成市町及び千葉県からの高料金対策補助金により、水道料金以外の収入が確保されているためである。
⑥給水原価は、全国平均及び類似団体平均を上回っている。主な要因は、水源に乏しい地域特性から、水源開発に多額の投資を行ってきた水道用水供給事業体に支払う受水費が割高となっているためである。
⑦施設利用率は、全国平均及び類似団体平均を上回っており、施設が効率的に活用されている。
⑧有収率は、全国平均を下回っており、類似団体平均と同水準である。近年、管路の老朽化に伴い漏水件数が増加傾向であることから、漏水の早期発見・修繕及び漏水多発路線の計画的更新を実施している。</t>
    <rPh sb="484" eb="486">
      <t>キンネン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</si>
</sst>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0.57999999999999996</c:v>
                </c:pt>
                <c:pt idx="1">
                  <c:v>0.56000000000000005</c:v>
                </c:pt>
                <c:pt idx="2">
                  <c:v>0.61</c:v>
                </c:pt>
                <c:pt idx="3">
                  <c:v>0.41</c:v>
                </c:pt>
                <c:pt idx="4">
                  <c:v>0.23</c:v>
                </c:pt>
              </c:numCache>
            </c:numRef>
          </c:val>
          <c:extLst>
            <c:ext xmlns:c16="http://schemas.microsoft.com/office/drawing/2014/chart" uri="{C3380CC4-5D6E-409C-BE32-E72D297353CC}">
              <c16:uniqueId val="{00000000-9B32-4AEC-92DE-6FEBF00D1BD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0.69</c:v>
                </c:pt>
                <c:pt idx="2">
                  <c:v>0.67</c:v>
                </c:pt>
                <c:pt idx="3">
                  <c:v>0.57999999999999996</c:v>
                </c:pt>
                <c:pt idx="4">
                  <c:v>0.56999999999999995</c:v>
                </c:pt>
              </c:numCache>
            </c:numRef>
          </c:val>
          <c:smooth val="0"/>
          <c:extLst>
            <c:ext xmlns:c16="http://schemas.microsoft.com/office/drawing/2014/chart" uri="{C3380CC4-5D6E-409C-BE32-E72D297353CC}">
              <c16:uniqueId val="{00000001-9B32-4AEC-92DE-6FEBF00D1BD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89.38</c:v>
                </c:pt>
                <c:pt idx="1">
                  <c:v>89.41</c:v>
                </c:pt>
                <c:pt idx="2">
                  <c:v>87.95</c:v>
                </c:pt>
                <c:pt idx="3">
                  <c:v>88.01</c:v>
                </c:pt>
                <c:pt idx="4">
                  <c:v>91.67</c:v>
                </c:pt>
              </c:numCache>
            </c:numRef>
          </c:val>
          <c:extLst>
            <c:ext xmlns:c16="http://schemas.microsoft.com/office/drawing/2014/chart" uri="{C3380CC4-5D6E-409C-BE32-E72D297353CC}">
              <c16:uniqueId val="{00000000-0A1E-4DB6-84B1-F5D4DCAFDF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63.12</c:v>
                </c:pt>
                <c:pt idx="1">
                  <c:v>62.57</c:v>
                </c:pt>
                <c:pt idx="2">
                  <c:v>61.56</c:v>
                </c:pt>
                <c:pt idx="3">
                  <c:v>62.35</c:v>
                </c:pt>
                <c:pt idx="4">
                  <c:v>62.69</c:v>
                </c:pt>
              </c:numCache>
            </c:numRef>
          </c:val>
          <c:smooth val="0"/>
          <c:extLst>
            <c:ext xmlns:c16="http://schemas.microsoft.com/office/drawing/2014/chart" uri="{C3380CC4-5D6E-409C-BE32-E72D297353CC}">
              <c16:uniqueId val="{00000001-0A1E-4DB6-84B1-F5D4DCAFDF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89.28</c:v>
                </c:pt>
                <c:pt idx="1">
                  <c:v>88.67</c:v>
                </c:pt>
                <c:pt idx="2">
                  <c:v>88.97</c:v>
                </c:pt>
                <c:pt idx="3">
                  <c:v>88.22</c:v>
                </c:pt>
                <c:pt idx="4">
                  <c:v>88.5</c:v>
                </c:pt>
              </c:numCache>
            </c:numRef>
          </c:val>
          <c:extLst>
            <c:ext xmlns:c16="http://schemas.microsoft.com/office/drawing/2014/chart" uri="{C3380CC4-5D6E-409C-BE32-E72D297353CC}">
              <c16:uniqueId val="{00000000-2890-44BB-ADAB-B1DF17135CA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90.09</c:v>
                </c:pt>
                <c:pt idx="1">
                  <c:v>90.21</c:v>
                </c:pt>
                <c:pt idx="2">
                  <c:v>90.11</c:v>
                </c:pt>
                <c:pt idx="3">
                  <c:v>88.71</c:v>
                </c:pt>
                <c:pt idx="4">
                  <c:v>88.32</c:v>
                </c:pt>
              </c:numCache>
            </c:numRef>
          </c:val>
          <c:smooth val="0"/>
          <c:extLst>
            <c:ext xmlns:c16="http://schemas.microsoft.com/office/drawing/2014/chart" uri="{C3380CC4-5D6E-409C-BE32-E72D297353CC}">
              <c16:uniqueId val="{00000001-2890-44BB-ADAB-B1DF17135CA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109.71</c:v>
                </c:pt>
                <c:pt idx="1">
                  <c:v>106</c:v>
                </c:pt>
                <c:pt idx="2">
                  <c:v>102.85</c:v>
                </c:pt>
                <c:pt idx="3">
                  <c:v>102.34</c:v>
                </c:pt>
                <c:pt idx="4">
                  <c:v>100.95</c:v>
                </c:pt>
              </c:numCache>
            </c:numRef>
          </c:val>
          <c:extLst>
            <c:ext xmlns:c16="http://schemas.microsoft.com/office/drawing/2014/chart" uri="{C3380CC4-5D6E-409C-BE32-E72D297353CC}">
              <c16:uniqueId val="{00000000-606D-4B41-AD59-44CE854095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112.36</c:v>
                </c:pt>
                <c:pt idx="1">
                  <c:v>112.26</c:v>
                </c:pt>
                <c:pt idx="2">
                  <c:v>110.04</c:v>
                </c:pt>
                <c:pt idx="3">
                  <c:v>110.2</c:v>
                </c:pt>
                <c:pt idx="4">
                  <c:v>108.49</c:v>
                </c:pt>
              </c:numCache>
            </c:numRef>
          </c:val>
          <c:smooth val="0"/>
          <c:extLst>
            <c:ext xmlns:c16="http://schemas.microsoft.com/office/drawing/2014/chart" uri="{C3380CC4-5D6E-409C-BE32-E72D297353CC}">
              <c16:uniqueId val="{00000001-606D-4B41-AD59-44CE854095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52.93</c:v>
                </c:pt>
                <c:pt idx="1">
                  <c:v>52.13</c:v>
                </c:pt>
                <c:pt idx="2">
                  <c:v>52.16</c:v>
                </c:pt>
                <c:pt idx="3">
                  <c:v>52.58</c:v>
                </c:pt>
                <c:pt idx="4">
                  <c:v>51.64</c:v>
                </c:pt>
              </c:numCache>
            </c:numRef>
          </c:val>
          <c:extLst>
            <c:ext xmlns:c16="http://schemas.microsoft.com/office/drawing/2014/chart" uri="{C3380CC4-5D6E-409C-BE32-E72D297353CC}">
              <c16:uniqueId val="{00000000-C8FF-4191-8291-19932A6CC78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50.31</c:v>
                </c:pt>
                <c:pt idx="1">
                  <c:v>50.74</c:v>
                </c:pt>
                <c:pt idx="2">
                  <c:v>51.49</c:v>
                </c:pt>
                <c:pt idx="3">
                  <c:v>51.95</c:v>
                </c:pt>
                <c:pt idx="4">
                  <c:v>52.55</c:v>
                </c:pt>
              </c:numCache>
            </c:numRef>
          </c:val>
          <c:smooth val="0"/>
          <c:extLst>
            <c:ext xmlns:c16="http://schemas.microsoft.com/office/drawing/2014/chart" uri="{C3380CC4-5D6E-409C-BE32-E72D297353CC}">
              <c16:uniqueId val="{00000001-C8FF-4191-8291-19932A6CC78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38.29</c:v>
                </c:pt>
                <c:pt idx="1">
                  <c:v>39.24</c:v>
                </c:pt>
                <c:pt idx="2">
                  <c:v>40.159999999999997</c:v>
                </c:pt>
                <c:pt idx="3">
                  <c:v>41.96</c:v>
                </c:pt>
                <c:pt idx="4">
                  <c:v>44.39</c:v>
                </c:pt>
              </c:numCache>
            </c:numRef>
          </c:val>
          <c:extLst>
            <c:ext xmlns:c16="http://schemas.microsoft.com/office/drawing/2014/chart" uri="{C3380CC4-5D6E-409C-BE32-E72D297353CC}">
              <c16:uniqueId val="{00000000-C146-487B-BC5F-6F8EC33A4A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21.34</c:v>
                </c:pt>
                <c:pt idx="1">
                  <c:v>23.27</c:v>
                </c:pt>
                <c:pt idx="2">
                  <c:v>25.18</c:v>
                </c:pt>
                <c:pt idx="3">
                  <c:v>24.49</c:v>
                </c:pt>
                <c:pt idx="4">
                  <c:v>25.85</c:v>
                </c:pt>
              </c:numCache>
            </c:numRef>
          </c:val>
          <c:smooth val="0"/>
          <c:extLst>
            <c:ext xmlns:c16="http://schemas.microsoft.com/office/drawing/2014/chart" uri="{C3380CC4-5D6E-409C-BE32-E72D297353CC}">
              <c16:uniqueId val="{00000001-C146-487B-BC5F-6F8EC33A4A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FC-43AF-9C4D-4D872C047D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0.28999999999999998</c:v>
                </c:pt>
                <c:pt idx="1">
                  <c:v>0.25</c:v>
                </c:pt>
                <c:pt idx="2">
                  <c:v>0.13</c:v>
                </c:pt>
                <c:pt idx="3">
                  <c:v>0.05</c:v>
                </c:pt>
                <c:pt idx="4" formatCode="#,##0.00;&quot;△&quot;#,##0.00">
                  <c:v>0</c:v>
                </c:pt>
              </c:numCache>
            </c:numRef>
          </c:val>
          <c:smooth val="0"/>
          <c:extLst>
            <c:ext xmlns:c16="http://schemas.microsoft.com/office/drawing/2014/chart" uri="{C3380CC4-5D6E-409C-BE32-E72D297353CC}">
              <c16:uniqueId val="{00000001-2CFC-43AF-9C4D-4D872C047D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751.1</c:v>
                </c:pt>
                <c:pt idx="1">
                  <c:v>875.38</c:v>
                </c:pt>
                <c:pt idx="2">
                  <c:v>450.7</c:v>
                </c:pt>
                <c:pt idx="3">
                  <c:v>364.85</c:v>
                </c:pt>
                <c:pt idx="4">
                  <c:v>362.53</c:v>
                </c:pt>
              </c:numCache>
            </c:numRef>
          </c:val>
          <c:extLst>
            <c:ext xmlns:c16="http://schemas.microsoft.com/office/drawing/2014/chart" uri="{C3380CC4-5D6E-409C-BE32-E72D297353CC}">
              <c16:uniqueId val="{00000000-E2A2-4F6A-8798-53B4ACC0162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306.08</c:v>
                </c:pt>
                <c:pt idx="1">
                  <c:v>306.14999999999998</c:v>
                </c:pt>
                <c:pt idx="2">
                  <c:v>297.54000000000002</c:v>
                </c:pt>
                <c:pt idx="3">
                  <c:v>369.82</c:v>
                </c:pt>
                <c:pt idx="4">
                  <c:v>355.75</c:v>
                </c:pt>
              </c:numCache>
            </c:numRef>
          </c:val>
          <c:smooth val="0"/>
          <c:extLst>
            <c:ext xmlns:c16="http://schemas.microsoft.com/office/drawing/2014/chart" uri="{C3380CC4-5D6E-409C-BE32-E72D297353CC}">
              <c16:uniqueId val="{00000001-E2A2-4F6A-8798-53B4ACC0162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28.9</c:v>
                </c:pt>
                <c:pt idx="1">
                  <c:v>38.299999999999997</c:v>
                </c:pt>
                <c:pt idx="2">
                  <c:v>46.12</c:v>
                </c:pt>
                <c:pt idx="3">
                  <c:v>51.28</c:v>
                </c:pt>
                <c:pt idx="4">
                  <c:v>51.58</c:v>
                </c:pt>
              </c:numCache>
            </c:numRef>
          </c:val>
          <c:extLst>
            <c:ext xmlns:c16="http://schemas.microsoft.com/office/drawing/2014/chart" uri="{C3380CC4-5D6E-409C-BE32-E72D297353CC}">
              <c16:uniqueId val="{00000000-D094-487C-8CF4-EABBF9A3CB8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294.66000000000003</c:v>
                </c:pt>
                <c:pt idx="1">
                  <c:v>285.27</c:v>
                </c:pt>
                <c:pt idx="2">
                  <c:v>294.73</c:v>
                </c:pt>
                <c:pt idx="3">
                  <c:v>218.57</c:v>
                </c:pt>
                <c:pt idx="4">
                  <c:v>222.45</c:v>
                </c:pt>
              </c:numCache>
            </c:numRef>
          </c:val>
          <c:smooth val="0"/>
          <c:extLst>
            <c:ext xmlns:c16="http://schemas.microsoft.com/office/drawing/2014/chart" uri="{C3380CC4-5D6E-409C-BE32-E72D297353CC}">
              <c16:uniqueId val="{00000001-D094-487C-8CF4-EABBF9A3CB8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93.21</c:v>
                </c:pt>
                <c:pt idx="1">
                  <c:v>89.66</c:v>
                </c:pt>
                <c:pt idx="2">
                  <c:v>85.42</c:v>
                </c:pt>
                <c:pt idx="3">
                  <c:v>85.53</c:v>
                </c:pt>
                <c:pt idx="4">
                  <c:v>84.2</c:v>
                </c:pt>
              </c:numCache>
            </c:numRef>
          </c:val>
          <c:extLst>
            <c:ext xmlns:c16="http://schemas.microsoft.com/office/drawing/2014/chart" uri="{C3380CC4-5D6E-409C-BE32-E72D297353CC}">
              <c16:uniqueId val="{00000000-2F33-4266-9604-4B51328277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103.75</c:v>
                </c:pt>
                <c:pt idx="1">
                  <c:v>105.3</c:v>
                </c:pt>
                <c:pt idx="2">
                  <c:v>99.41</c:v>
                </c:pt>
                <c:pt idx="3">
                  <c:v>101.78</c:v>
                </c:pt>
                <c:pt idx="4">
                  <c:v>100.33</c:v>
                </c:pt>
              </c:numCache>
            </c:numRef>
          </c:val>
          <c:smooth val="0"/>
          <c:extLst>
            <c:ext xmlns:c16="http://schemas.microsoft.com/office/drawing/2014/chart" uri="{C3380CC4-5D6E-409C-BE32-E72D297353CC}">
              <c16:uniqueId val="{00000001-2F33-4266-9604-4B51328277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249.24</c:v>
                </c:pt>
                <c:pt idx="1">
                  <c:v>259.67</c:v>
                </c:pt>
                <c:pt idx="2">
                  <c:v>273.5</c:v>
                </c:pt>
                <c:pt idx="3">
                  <c:v>273.58999999999997</c:v>
                </c:pt>
                <c:pt idx="4">
                  <c:v>278.61</c:v>
                </c:pt>
              </c:numCache>
            </c:numRef>
          </c:val>
          <c:extLst>
            <c:ext xmlns:c16="http://schemas.microsoft.com/office/drawing/2014/chart" uri="{C3380CC4-5D6E-409C-BE32-E72D297353CC}">
              <c16:uniqueId val="{00000000-42D0-4DD8-825A-4819BB00C93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159.93</c:v>
                </c:pt>
                <c:pt idx="1">
                  <c:v>162.77000000000001</c:v>
                </c:pt>
                <c:pt idx="2">
                  <c:v>170.87</c:v>
                </c:pt>
                <c:pt idx="3">
                  <c:v>163.94</c:v>
                </c:pt>
                <c:pt idx="4">
                  <c:v>169.31</c:v>
                </c:pt>
              </c:numCache>
            </c:numRef>
          </c:val>
          <c:smooth val="0"/>
          <c:extLst>
            <c:ext xmlns:c16="http://schemas.microsoft.com/office/drawing/2014/chart" uri="{C3380CC4-5D6E-409C-BE32-E72D297353CC}">
              <c16:uniqueId val="{00000001-42D0-4DD8-825A-4819BB00C93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千葉県　山武郡市広域水道企業団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A3</v>
      </c>
      <c r="X8" s="43"/>
      <c r="Y8" s="43"/>
      <c r="Z8" s="43"/>
      <c r="AA8" s="43"/>
      <c r="AB8" s="43"/>
      <c r="AC8" s="43"/>
      <c r="AD8" s="43" t="str">
        <f>データ!$M$6</f>
        <v>自治体職員</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91.37</v>
      </c>
      <c r="J10" s="46"/>
      <c r="K10" s="46"/>
      <c r="L10" s="46"/>
      <c r="M10" s="46"/>
      <c r="N10" s="46"/>
      <c r="O10" s="80"/>
      <c r="P10" s="47">
        <f>データ!$P$6</f>
        <v>91.63</v>
      </c>
      <c r="Q10" s="47"/>
      <c r="R10" s="47"/>
      <c r="S10" s="47"/>
      <c r="T10" s="47"/>
      <c r="U10" s="47"/>
      <c r="V10" s="47"/>
      <c r="W10" s="44">
        <f>データ!$Q$6</f>
        <v>4306</v>
      </c>
      <c r="X10" s="44"/>
      <c r="Y10" s="44"/>
      <c r="Z10" s="44"/>
      <c r="AA10" s="44"/>
      <c r="AB10" s="44"/>
      <c r="AC10" s="44"/>
      <c r="AD10" s="2"/>
      <c r="AE10" s="2"/>
      <c r="AF10" s="2"/>
      <c r="AG10" s="2"/>
      <c r="AH10" s="2"/>
      <c r="AI10" s="2"/>
      <c r="AJ10" s="2"/>
      <c r="AK10" s="2"/>
      <c r="AL10" s="44">
        <f>データ!$U$6</f>
        <v>148509</v>
      </c>
      <c r="AM10" s="44"/>
      <c r="AN10" s="44"/>
      <c r="AO10" s="44"/>
      <c r="AP10" s="44"/>
      <c r="AQ10" s="44"/>
      <c r="AR10" s="44"/>
      <c r="AS10" s="44"/>
      <c r="AT10" s="45">
        <f>データ!$V$6</f>
        <v>299.88</v>
      </c>
      <c r="AU10" s="46"/>
      <c r="AV10" s="46"/>
      <c r="AW10" s="46"/>
      <c r="AX10" s="46"/>
      <c r="AY10" s="46"/>
      <c r="AZ10" s="46"/>
      <c r="BA10" s="46"/>
      <c r="BB10" s="47">
        <f>データ!$W$6</f>
        <v>495.23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oSBkH5LGWvNM62aZDssl9DD6em7+5Sm/Ev0rY7SmLl6GZNmHvOzPsAwkxcGHUQ4TQo49JEwNx/z1CNXLop6+vQ==" saltValue="rOtfRcTEZiOMP82FSTaQh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128805</v>
      </c>
      <c r="D6" s="20">
        <f t="shared" si="3"/>
        <v>46</v>
      </c>
      <c r="E6" s="20">
        <f t="shared" si="3"/>
        <v>1</v>
      </c>
      <c r="F6" s="20">
        <f t="shared" si="3"/>
        <v>0</v>
      </c>
      <c r="G6" s="20">
        <f t="shared" si="3"/>
        <v>1</v>
      </c>
      <c r="H6" s="20" t="str">
        <f t="shared" si="3"/>
        <v>千葉県　山武郡市広域水道企業団</v>
      </c>
      <c r="I6" s="20" t="str">
        <f t="shared" si="3"/>
        <v>法適用</v>
      </c>
      <c r="J6" s="20" t="str">
        <f t="shared" si="3"/>
        <v>水道事業</v>
      </c>
      <c r="K6" s="20" t="str">
        <f t="shared" si="3"/>
        <v>末端給水事業</v>
      </c>
      <c r="L6" s="20" t="str">
        <f t="shared" si="3"/>
        <v>A3</v>
      </c>
      <c r="M6" s="20" t="str">
        <f t="shared" si="3"/>
        <v>自治体職員</v>
      </c>
      <c r="N6" s="21" t="str">
        <f t="shared" si="3"/>
        <v>-</v>
      </c>
      <c r="O6" s="21">
        <f t="shared" si="3"/>
        <v>91.37</v>
      </c>
      <c r="P6" s="21">
        <f t="shared" si="3"/>
        <v>91.63</v>
      </c>
      <c r="Q6" s="21">
        <f t="shared" si="3"/>
        <v>4306</v>
      </c>
      <c r="R6" s="21" t="str">
        <f t="shared" si="3"/>
        <v>-</v>
      </c>
      <c r="S6" s="21" t="str">
        <f t="shared" si="3"/>
        <v>-</v>
      </c>
      <c r="T6" s="21" t="str">
        <f t="shared" si="3"/>
        <v>-</v>
      </c>
      <c r="U6" s="21">
        <f t="shared" si="3"/>
        <v>148509</v>
      </c>
      <c r="V6" s="21">
        <f t="shared" si="3"/>
        <v>299.88</v>
      </c>
      <c r="W6" s="21">
        <f t="shared" si="3"/>
        <v>495.23</v>
      </c>
      <c r="X6" s="22">
        <f>IF(X7="",NA(),X7)</f>
        <v>109.71</v>
      </c>
      <c r="Y6" s="22">
        <f t="shared" ref="Y6:AG6" si="4">IF(Y7="",NA(),Y7)</f>
        <v>106</v>
      </c>
      <c r="Z6" s="22">
        <f t="shared" si="4"/>
        <v>102.85</v>
      </c>
      <c r="AA6" s="22">
        <f t="shared" si="4"/>
        <v>102.34</v>
      </c>
      <c r="AB6" s="22">
        <f t="shared" si="4"/>
        <v>100.95</v>
      </c>
      <c r="AC6" s="22">
        <f t="shared" si="4"/>
        <v>112.36</v>
      </c>
      <c r="AD6" s="22">
        <f t="shared" si="4"/>
        <v>112.26</v>
      </c>
      <c r="AE6" s="22">
        <f t="shared" si="4"/>
        <v>110.04</v>
      </c>
      <c r="AF6" s="22">
        <f t="shared" si="4"/>
        <v>110.2</v>
      </c>
      <c r="AG6" s="22">
        <f t="shared" si="4"/>
        <v>108.49</v>
      </c>
      <c r="AH6" s="21" t="str">
        <f>IF(AH7="","",IF(AH7="-","【-】","【"&amp;SUBSTITUTE(TEXT(AH7,"#,##0.00"),"-","△")&amp;"】"))</f>
        <v>【107.26】</v>
      </c>
      <c r="AI6" s="21">
        <f>IF(AI7="",NA(),AI7)</f>
        <v>0</v>
      </c>
      <c r="AJ6" s="21">
        <f t="shared" ref="AJ6:AR6" si="5">IF(AJ7="",NA(),AJ7)</f>
        <v>0</v>
      </c>
      <c r="AK6" s="21">
        <f t="shared" si="5"/>
        <v>0</v>
      </c>
      <c r="AL6" s="21">
        <f t="shared" si="5"/>
        <v>0</v>
      </c>
      <c r="AM6" s="21">
        <f t="shared" si="5"/>
        <v>0</v>
      </c>
      <c r="AN6" s="22">
        <f t="shared" si="5"/>
        <v>0.28999999999999998</v>
      </c>
      <c r="AO6" s="22">
        <f t="shared" si="5"/>
        <v>0.25</v>
      </c>
      <c r="AP6" s="22">
        <f t="shared" si="5"/>
        <v>0.13</v>
      </c>
      <c r="AQ6" s="22">
        <f t="shared" si="5"/>
        <v>0.05</v>
      </c>
      <c r="AR6" s="21">
        <f t="shared" si="5"/>
        <v>0</v>
      </c>
      <c r="AS6" s="21" t="str">
        <f>IF(AS7="","",IF(AS7="-","【-】","【"&amp;SUBSTITUTE(TEXT(AS7,"#,##0.00"),"-","△")&amp;"】"))</f>
        <v>【1.61】</v>
      </c>
      <c r="AT6" s="22">
        <f>IF(AT7="",NA(),AT7)</f>
        <v>751.1</v>
      </c>
      <c r="AU6" s="22">
        <f t="shared" ref="AU6:BC6" si="6">IF(AU7="",NA(),AU7)</f>
        <v>875.38</v>
      </c>
      <c r="AV6" s="22">
        <f t="shared" si="6"/>
        <v>450.7</v>
      </c>
      <c r="AW6" s="22">
        <f t="shared" si="6"/>
        <v>364.85</v>
      </c>
      <c r="AX6" s="22">
        <f t="shared" si="6"/>
        <v>362.53</v>
      </c>
      <c r="AY6" s="22">
        <f t="shared" si="6"/>
        <v>306.08</v>
      </c>
      <c r="AZ6" s="22">
        <f t="shared" si="6"/>
        <v>306.14999999999998</v>
      </c>
      <c r="BA6" s="22">
        <f t="shared" si="6"/>
        <v>297.54000000000002</v>
      </c>
      <c r="BB6" s="22">
        <f t="shared" si="6"/>
        <v>369.82</v>
      </c>
      <c r="BC6" s="22">
        <f t="shared" si="6"/>
        <v>355.75</v>
      </c>
      <c r="BD6" s="21" t="str">
        <f>IF(BD7="","",IF(BD7="-","【-】","【"&amp;SUBSTITUTE(TEXT(BD7,"#,##0.00"),"-","△")&amp;"】"))</f>
        <v>【239.69】</v>
      </c>
      <c r="BE6" s="22">
        <f>IF(BE7="",NA(),BE7)</f>
        <v>28.9</v>
      </c>
      <c r="BF6" s="22">
        <f t="shared" ref="BF6:BN6" si="7">IF(BF7="",NA(),BF7)</f>
        <v>38.299999999999997</v>
      </c>
      <c r="BG6" s="22">
        <f t="shared" si="7"/>
        <v>46.12</v>
      </c>
      <c r="BH6" s="22">
        <f t="shared" si="7"/>
        <v>51.28</v>
      </c>
      <c r="BI6" s="22">
        <f t="shared" si="7"/>
        <v>51.58</v>
      </c>
      <c r="BJ6" s="22">
        <f t="shared" si="7"/>
        <v>294.66000000000003</v>
      </c>
      <c r="BK6" s="22">
        <f t="shared" si="7"/>
        <v>285.27</v>
      </c>
      <c r="BL6" s="22">
        <f t="shared" si="7"/>
        <v>294.73</v>
      </c>
      <c r="BM6" s="22">
        <f t="shared" si="7"/>
        <v>218.57</v>
      </c>
      <c r="BN6" s="22">
        <f t="shared" si="7"/>
        <v>222.45</v>
      </c>
      <c r="BO6" s="21" t="str">
        <f>IF(BO7="","",IF(BO7="-","【-】","【"&amp;SUBSTITUTE(TEXT(BO7,"#,##0.00"),"-","△")&amp;"】"))</f>
        <v>【264.86】</v>
      </c>
      <c r="BP6" s="22">
        <f>IF(BP7="",NA(),BP7)</f>
        <v>93.21</v>
      </c>
      <c r="BQ6" s="22">
        <f t="shared" ref="BQ6:BY6" si="8">IF(BQ7="",NA(),BQ7)</f>
        <v>89.66</v>
      </c>
      <c r="BR6" s="22">
        <f t="shared" si="8"/>
        <v>85.42</v>
      </c>
      <c r="BS6" s="22">
        <f t="shared" si="8"/>
        <v>85.53</v>
      </c>
      <c r="BT6" s="22">
        <f t="shared" si="8"/>
        <v>84.2</v>
      </c>
      <c r="BU6" s="22">
        <f t="shared" si="8"/>
        <v>103.75</v>
      </c>
      <c r="BV6" s="22">
        <f t="shared" si="8"/>
        <v>105.3</v>
      </c>
      <c r="BW6" s="22">
        <f t="shared" si="8"/>
        <v>99.41</v>
      </c>
      <c r="BX6" s="22">
        <f t="shared" si="8"/>
        <v>101.78</v>
      </c>
      <c r="BY6" s="22">
        <f t="shared" si="8"/>
        <v>100.33</v>
      </c>
      <c r="BZ6" s="21" t="str">
        <f>IF(BZ7="","",IF(BZ7="-","【-】","【"&amp;SUBSTITUTE(TEXT(BZ7,"#,##0.00"),"-","△")&amp;"】"))</f>
        <v>【97.59】</v>
      </c>
      <c r="CA6" s="22">
        <f>IF(CA7="",NA(),CA7)</f>
        <v>249.24</v>
      </c>
      <c r="CB6" s="22">
        <f t="shared" ref="CB6:CJ6" si="9">IF(CB7="",NA(),CB7)</f>
        <v>259.67</v>
      </c>
      <c r="CC6" s="22">
        <f t="shared" si="9"/>
        <v>273.5</v>
      </c>
      <c r="CD6" s="22">
        <f t="shared" si="9"/>
        <v>273.58999999999997</v>
      </c>
      <c r="CE6" s="22">
        <f t="shared" si="9"/>
        <v>278.61</v>
      </c>
      <c r="CF6" s="22">
        <f t="shared" si="9"/>
        <v>159.93</v>
      </c>
      <c r="CG6" s="22">
        <f t="shared" si="9"/>
        <v>162.77000000000001</v>
      </c>
      <c r="CH6" s="22">
        <f t="shared" si="9"/>
        <v>170.87</v>
      </c>
      <c r="CI6" s="22">
        <f t="shared" si="9"/>
        <v>163.94</v>
      </c>
      <c r="CJ6" s="22">
        <f t="shared" si="9"/>
        <v>169.31</v>
      </c>
      <c r="CK6" s="21" t="str">
        <f>IF(CK7="","",IF(CK7="-","【-】","【"&amp;SUBSTITUTE(TEXT(CK7,"#,##0.00"),"-","△")&amp;"】"))</f>
        <v>【181.66】</v>
      </c>
      <c r="CL6" s="22">
        <f>IF(CL7="",NA(),CL7)</f>
        <v>89.38</v>
      </c>
      <c r="CM6" s="22">
        <f t="shared" ref="CM6:CU6" si="10">IF(CM7="",NA(),CM7)</f>
        <v>89.41</v>
      </c>
      <c r="CN6" s="22">
        <f t="shared" si="10"/>
        <v>87.95</v>
      </c>
      <c r="CO6" s="22">
        <f t="shared" si="10"/>
        <v>88.01</v>
      </c>
      <c r="CP6" s="22">
        <f t="shared" si="10"/>
        <v>91.67</v>
      </c>
      <c r="CQ6" s="22">
        <f t="shared" si="10"/>
        <v>63.12</v>
      </c>
      <c r="CR6" s="22">
        <f t="shared" si="10"/>
        <v>62.57</v>
      </c>
      <c r="CS6" s="22">
        <f t="shared" si="10"/>
        <v>61.56</v>
      </c>
      <c r="CT6" s="22">
        <f t="shared" si="10"/>
        <v>62.35</v>
      </c>
      <c r="CU6" s="22">
        <f t="shared" si="10"/>
        <v>62.69</v>
      </c>
      <c r="CV6" s="21" t="str">
        <f>IF(CV7="","",IF(CV7="-","【-】","【"&amp;SUBSTITUTE(TEXT(CV7,"#,##0.00"),"-","△")&amp;"】"))</f>
        <v>【60.21】</v>
      </c>
      <c r="CW6" s="22">
        <f>IF(CW7="",NA(),CW7)</f>
        <v>89.28</v>
      </c>
      <c r="CX6" s="22">
        <f t="shared" ref="CX6:DF6" si="11">IF(CX7="",NA(),CX7)</f>
        <v>88.67</v>
      </c>
      <c r="CY6" s="22">
        <f t="shared" si="11"/>
        <v>88.97</v>
      </c>
      <c r="CZ6" s="22">
        <f t="shared" si="11"/>
        <v>88.22</v>
      </c>
      <c r="DA6" s="22">
        <f t="shared" si="11"/>
        <v>88.5</v>
      </c>
      <c r="DB6" s="22">
        <f t="shared" si="11"/>
        <v>90.09</v>
      </c>
      <c r="DC6" s="22">
        <f t="shared" si="11"/>
        <v>90.21</v>
      </c>
      <c r="DD6" s="22">
        <f t="shared" si="11"/>
        <v>90.11</v>
      </c>
      <c r="DE6" s="22">
        <f t="shared" si="11"/>
        <v>88.71</v>
      </c>
      <c r="DF6" s="22">
        <f t="shared" si="11"/>
        <v>88.32</v>
      </c>
      <c r="DG6" s="21" t="str">
        <f>IF(DG7="","",IF(DG7="-","【-】","【"&amp;SUBSTITUTE(TEXT(DG7,"#,##0.00"),"-","△")&amp;"】"))</f>
        <v>【89.21】</v>
      </c>
      <c r="DH6" s="22">
        <f>IF(DH7="",NA(),DH7)</f>
        <v>52.93</v>
      </c>
      <c r="DI6" s="22">
        <f t="shared" ref="DI6:DQ6" si="12">IF(DI7="",NA(),DI7)</f>
        <v>52.13</v>
      </c>
      <c r="DJ6" s="22">
        <f t="shared" si="12"/>
        <v>52.16</v>
      </c>
      <c r="DK6" s="22">
        <f t="shared" si="12"/>
        <v>52.58</v>
      </c>
      <c r="DL6" s="22">
        <f t="shared" si="12"/>
        <v>51.64</v>
      </c>
      <c r="DM6" s="22">
        <f t="shared" si="12"/>
        <v>50.31</v>
      </c>
      <c r="DN6" s="22">
        <f t="shared" si="12"/>
        <v>50.74</v>
      </c>
      <c r="DO6" s="22">
        <f t="shared" si="12"/>
        <v>51.49</v>
      </c>
      <c r="DP6" s="22">
        <f t="shared" si="12"/>
        <v>51.95</v>
      </c>
      <c r="DQ6" s="22">
        <f t="shared" si="12"/>
        <v>52.55</v>
      </c>
      <c r="DR6" s="21" t="str">
        <f>IF(DR7="","",IF(DR7="-","【-】","【"&amp;SUBSTITUTE(TEXT(DR7,"#,##0.00"),"-","△")&amp;"】"))</f>
        <v>【52.41】</v>
      </c>
      <c r="DS6" s="22">
        <f>IF(DS7="",NA(),DS7)</f>
        <v>38.29</v>
      </c>
      <c r="DT6" s="22">
        <f t="shared" ref="DT6:EB6" si="13">IF(DT7="",NA(),DT7)</f>
        <v>39.24</v>
      </c>
      <c r="DU6" s="22">
        <f t="shared" si="13"/>
        <v>40.159999999999997</v>
      </c>
      <c r="DV6" s="22">
        <f t="shared" si="13"/>
        <v>41.96</v>
      </c>
      <c r="DW6" s="22">
        <f t="shared" si="13"/>
        <v>44.39</v>
      </c>
      <c r="DX6" s="22">
        <f t="shared" si="13"/>
        <v>21.34</v>
      </c>
      <c r="DY6" s="22">
        <f t="shared" si="13"/>
        <v>23.27</v>
      </c>
      <c r="DZ6" s="22">
        <f t="shared" si="13"/>
        <v>25.18</v>
      </c>
      <c r="EA6" s="22">
        <f t="shared" si="13"/>
        <v>24.49</v>
      </c>
      <c r="EB6" s="22">
        <f t="shared" si="13"/>
        <v>25.85</v>
      </c>
      <c r="EC6" s="21" t="str">
        <f>IF(EC7="","",IF(EC7="-","【-】","【"&amp;SUBSTITUTE(TEXT(EC7,"#,##0.00"),"-","△")&amp;"】"))</f>
        <v>【26.78】</v>
      </c>
      <c r="ED6" s="22">
        <f>IF(ED7="",NA(),ED7)</f>
        <v>0.57999999999999996</v>
      </c>
      <c r="EE6" s="22">
        <f t="shared" ref="EE6:EM6" si="14">IF(EE7="",NA(),EE7)</f>
        <v>0.56000000000000005</v>
      </c>
      <c r="EF6" s="22">
        <f t="shared" si="14"/>
        <v>0.61</v>
      </c>
      <c r="EG6" s="22">
        <f t="shared" si="14"/>
        <v>0.41</v>
      </c>
      <c r="EH6" s="22">
        <f t="shared" si="14"/>
        <v>0.23</v>
      </c>
      <c r="EI6" s="22">
        <f t="shared" si="14"/>
        <v>0.69</v>
      </c>
      <c r="EJ6" s="22">
        <f t="shared" si="14"/>
        <v>0.69</v>
      </c>
      <c r="EK6" s="22">
        <f t="shared" si="14"/>
        <v>0.67</v>
      </c>
      <c r="EL6" s="22">
        <f t="shared" si="14"/>
        <v>0.57999999999999996</v>
      </c>
      <c r="EM6" s="22">
        <f t="shared" si="14"/>
        <v>0.56999999999999995</v>
      </c>
      <c r="EN6" s="21" t="str">
        <f>IF(EN7="","",IF(EN7="-","【-】","【"&amp;SUBSTITUTE(TEXT(EN7,"#,##0.00"),"-","△")&amp;"】"))</f>
        <v>【0.59】</v>
      </c>
    </row>
    <row r="7" spans="1:144" s="23" customFormat="1" x14ac:dyDescent="0.2">
      <c r="A7" s="15"/>
      <c r="B7" s="24">
        <v>2024</v>
      </c>
      <c r="C7" s="24">
        <v>128805</v>
      </c>
      <c r="D7" s="24">
        <v>46</v>
      </c>
      <c r="E7" s="24">
        <v>1</v>
      </c>
      <c r="F7" s="24">
        <v>0</v>
      </c>
      <c r="G7" s="24">
        <v>1</v>
      </c>
      <c r="H7" s="24" t="s">
        <v>93</v>
      </c>
      <c r="I7" s="24" t="s">
        <v>94</v>
      </c>
      <c r="J7" s="24" t="s">
        <v>95</v>
      </c>
      <c r="K7" s="24" t="s">
        <v>96</v>
      </c>
      <c r="L7" s="24" t="s">
        <v>97</v>
      </c>
      <c r="M7" s="24" t="s">
        <v>98</v>
      </c>
      <c r="N7" s="25" t="s">
        <v>99</v>
      </c>
      <c r="O7" s="25">
        <v>91.37</v>
      </c>
      <c r="P7" s="25">
        <v>91.63</v>
      </c>
      <c r="Q7" s="25">
        <v>4306</v>
      </c>
      <c r="R7" s="25" t="s">
        <v>99</v>
      </c>
      <c r="S7" s="25" t="s">
        <v>99</v>
      </c>
      <c r="T7" s="25" t="s">
        <v>99</v>
      </c>
      <c r="U7" s="25">
        <v>148509</v>
      </c>
      <c r="V7" s="25">
        <v>299.88</v>
      </c>
      <c r="W7" s="25">
        <v>495.23</v>
      </c>
      <c r="X7" s="25">
        <v>109.71</v>
      </c>
      <c r="Y7" s="25">
        <v>106</v>
      </c>
      <c r="Z7" s="25">
        <v>102.85</v>
      </c>
      <c r="AA7" s="25">
        <v>102.34</v>
      </c>
      <c r="AB7" s="25">
        <v>100.95</v>
      </c>
      <c r="AC7" s="25">
        <v>112.36</v>
      </c>
      <c r="AD7" s="25">
        <v>112.26</v>
      </c>
      <c r="AE7" s="25">
        <v>110.04</v>
      </c>
      <c r="AF7" s="25">
        <v>110.2</v>
      </c>
      <c r="AG7" s="25">
        <v>108.49</v>
      </c>
      <c r="AH7" s="25">
        <v>107.26</v>
      </c>
      <c r="AI7" s="25">
        <v>0</v>
      </c>
      <c r="AJ7" s="25">
        <v>0</v>
      </c>
      <c r="AK7" s="25">
        <v>0</v>
      </c>
      <c r="AL7" s="25">
        <v>0</v>
      </c>
      <c r="AM7" s="25">
        <v>0</v>
      </c>
      <c r="AN7" s="25">
        <v>0.28999999999999998</v>
      </c>
      <c r="AO7" s="25">
        <v>0.25</v>
      </c>
      <c r="AP7" s="25">
        <v>0.13</v>
      </c>
      <c r="AQ7" s="25">
        <v>0.05</v>
      </c>
      <c r="AR7" s="25">
        <v>0</v>
      </c>
      <c r="AS7" s="25">
        <v>1.61</v>
      </c>
      <c r="AT7" s="25">
        <v>751.1</v>
      </c>
      <c r="AU7" s="25">
        <v>875.38</v>
      </c>
      <c r="AV7" s="25">
        <v>450.7</v>
      </c>
      <c r="AW7" s="25">
        <v>364.85</v>
      </c>
      <c r="AX7" s="25">
        <v>362.53</v>
      </c>
      <c r="AY7" s="25">
        <v>306.08</v>
      </c>
      <c r="AZ7" s="25">
        <v>306.14999999999998</v>
      </c>
      <c r="BA7" s="25">
        <v>297.54000000000002</v>
      </c>
      <c r="BB7" s="25">
        <v>369.82</v>
      </c>
      <c r="BC7" s="25">
        <v>355.75</v>
      </c>
      <c r="BD7" s="25">
        <v>239.69</v>
      </c>
      <c r="BE7" s="25">
        <v>28.9</v>
      </c>
      <c r="BF7" s="25">
        <v>38.299999999999997</v>
      </c>
      <c r="BG7" s="25">
        <v>46.12</v>
      </c>
      <c r="BH7" s="25">
        <v>51.28</v>
      </c>
      <c r="BI7" s="25">
        <v>51.58</v>
      </c>
      <c r="BJ7" s="25">
        <v>294.66000000000003</v>
      </c>
      <c r="BK7" s="25">
        <v>285.27</v>
      </c>
      <c r="BL7" s="25">
        <v>294.73</v>
      </c>
      <c r="BM7" s="25">
        <v>218.57</v>
      </c>
      <c r="BN7" s="25">
        <v>222.45</v>
      </c>
      <c r="BO7" s="25">
        <v>264.86</v>
      </c>
      <c r="BP7" s="25">
        <v>93.21</v>
      </c>
      <c r="BQ7" s="25">
        <v>89.66</v>
      </c>
      <c r="BR7" s="25">
        <v>85.42</v>
      </c>
      <c r="BS7" s="25">
        <v>85.53</v>
      </c>
      <c r="BT7" s="25">
        <v>84.2</v>
      </c>
      <c r="BU7" s="25">
        <v>103.75</v>
      </c>
      <c r="BV7" s="25">
        <v>105.3</v>
      </c>
      <c r="BW7" s="25">
        <v>99.41</v>
      </c>
      <c r="BX7" s="25">
        <v>101.78</v>
      </c>
      <c r="BY7" s="25">
        <v>100.33</v>
      </c>
      <c r="BZ7" s="25">
        <v>97.59</v>
      </c>
      <c r="CA7" s="25">
        <v>249.24</v>
      </c>
      <c r="CB7" s="25">
        <v>259.67</v>
      </c>
      <c r="CC7" s="25">
        <v>273.5</v>
      </c>
      <c r="CD7" s="25">
        <v>273.58999999999997</v>
      </c>
      <c r="CE7" s="25">
        <v>278.61</v>
      </c>
      <c r="CF7" s="25">
        <v>159.93</v>
      </c>
      <c r="CG7" s="25">
        <v>162.77000000000001</v>
      </c>
      <c r="CH7" s="25">
        <v>170.87</v>
      </c>
      <c r="CI7" s="25">
        <v>163.94</v>
      </c>
      <c r="CJ7" s="25">
        <v>169.31</v>
      </c>
      <c r="CK7" s="25">
        <v>181.66</v>
      </c>
      <c r="CL7" s="25">
        <v>89.38</v>
      </c>
      <c r="CM7" s="25">
        <v>89.41</v>
      </c>
      <c r="CN7" s="25">
        <v>87.95</v>
      </c>
      <c r="CO7" s="25">
        <v>88.01</v>
      </c>
      <c r="CP7" s="25">
        <v>91.67</v>
      </c>
      <c r="CQ7" s="25">
        <v>63.12</v>
      </c>
      <c r="CR7" s="25">
        <v>62.57</v>
      </c>
      <c r="CS7" s="25">
        <v>61.56</v>
      </c>
      <c r="CT7" s="25">
        <v>62.35</v>
      </c>
      <c r="CU7" s="25">
        <v>62.69</v>
      </c>
      <c r="CV7" s="25">
        <v>60.21</v>
      </c>
      <c r="CW7" s="25">
        <v>89.28</v>
      </c>
      <c r="CX7" s="25">
        <v>88.67</v>
      </c>
      <c r="CY7" s="25">
        <v>88.97</v>
      </c>
      <c r="CZ7" s="25">
        <v>88.22</v>
      </c>
      <c r="DA7" s="25">
        <v>88.5</v>
      </c>
      <c r="DB7" s="25">
        <v>90.09</v>
      </c>
      <c r="DC7" s="25">
        <v>90.21</v>
      </c>
      <c r="DD7" s="25">
        <v>90.11</v>
      </c>
      <c r="DE7" s="25">
        <v>88.71</v>
      </c>
      <c r="DF7" s="25">
        <v>88.32</v>
      </c>
      <c r="DG7" s="25">
        <v>89.21</v>
      </c>
      <c r="DH7" s="25">
        <v>52.93</v>
      </c>
      <c r="DI7" s="25">
        <v>52.13</v>
      </c>
      <c r="DJ7" s="25">
        <v>52.16</v>
      </c>
      <c r="DK7" s="25">
        <v>52.58</v>
      </c>
      <c r="DL7" s="25">
        <v>51.64</v>
      </c>
      <c r="DM7" s="25">
        <v>50.31</v>
      </c>
      <c r="DN7" s="25">
        <v>50.74</v>
      </c>
      <c r="DO7" s="25">
        <v>51.49</v>
      </c>
      <c r="DP7" s="25">
        <v>51.95</v>
      </c>
      <c r="DQ7" s="25">
        <v>52.55</v>
      </c>
      <c r="DR7" s="25">
        <v>52.41</v>
      </c>
      <c r="DS7" s="25">
        <v>38.29</v>
      </c>
      <c r="DT7" s="25">
        <v>39.24</v>
      </c>
      <c r="DU7" s="25">
        <v>40.159999999999997</v>
      </c>
      <c r="DV7" s="25">
        <v>41.96</v>
      </c>
      <c r="DW7" s="25">
        <v>44.39</v>
      </c>
      <c r="DX7" s="25">
        <v>21.34</v>
      </c>
      <c r="DY7" s="25">
        <v>23.27</v>
      </c>
      <c r="DZ7" s="25">
        <v>25.18</v>
      </c>
      <c r="EA7" s="25">
        <v>24.49</v>
      </c>
      <c r="EB7" s="25">
        <v>25.85</v>
      </c>
      <c r="EC7" s="25">
        <v>26.78</v>
      </c>
      <c r="ED7" s="25">
        <v>0.57999999999999996</v>
      </c>
      <c r="EE7" s="25">
        <v>0.56000000000000005</v>
      </c>
      <c r="EF7" s="25">
        <v>0.61</v>
      </c>
      <c r="EG7" s="25">
        <v>0.41</v>
      </c>
      <c r="EH7" s="25">
        <v>0.23</v>
      </c>
      <c r="EI7" s="25">
        <v>0.69</v>
      </c>
      <c r="EJ7" s="25">
        <v>0.69</v>
      </c>
      <c r="EK7" s="25">
        <v>0.67</v>
      </c>
      <c r="EL7" s="25">
        <v>0.57999999999999996</v>
      </c>
      <c r="EM7" s="25">
        <v>0.56999999999999995</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2026-01-16T05:11:39Z</cp:lastPrinted>
  <dcterms:created xsi:type="dcterms:W3CDTF">2025-12-12T09:14:45Z</dcterms:created>
  <dcterms:modified xsi:type="dcterms:W3CDTF">2026-03-05T03:48:27Z</dcterms:modified>
  <cp:category/>
</cp:coreProperties>
</file>