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DA866A31-827B-4292-8DBD-25CED9E6AE4A}" xr6:coauthVersionLast="47" xr6:coauthVersionMax="47" xr10:uidLastSave="{00000000-0000-0000-0000-000000000000}"/>
  <workbookProtection workbookAlgorithmName="SHA-512" workbookHashValue="YAG1vHMKXilXhxVMsF345zXfJUHoQoW7xVBY4bX+IE79BQ0UdnZ9NmHenRxDHsdMbNGYnRq7xde8k2Q+/h463w==" workbookSaltValue="U4eIJ/nYTepaHAtM01Mov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B10" i="4"/>
  <c r="AD8" i="4"/>
  <c r="B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<sst xmlns="http://schemas.openxmlformats.org/spreadsheetml/2006/main" count="319" uniqueCount="115">
  <si>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</si>
  <si>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</si>
  <si>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</si>
  <si>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</si>
  <si>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</si>
  <si>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</si>
  <si>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</si>
  <si>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</si>
  <si>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</si>
  <si>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</si>
  <si>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</si>
  <si>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</si>
  <si>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</si>
  <si>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</si>
  <si>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</si>
  <si>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</si>
  <si>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</si>
  <si>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</si>
  <si>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</si>
  <si>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</si>
  <si>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</si>
  <si>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</si>
  <si>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</si>
  <si>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</si>
  <si>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</si>
  <si>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</si>
  <si>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</si>
  <si>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</si>
  <si>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</si>
  <si>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</si>
  <si>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</si>
  <si>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</si>
  <si>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</si>
  <si>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</si>
  <si>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</si>
  <si>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</si>
  <si>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</si>
  <si>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</si>
  <si>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</si>
  <si>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</si>
  <si>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</si>
  <si>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</si>
  <si>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</si>
  <si>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</si>
  <si>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</si>
  <si>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</si>
  <si>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</si>
  <si>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</si>
  <si>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</si>
  <si>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</si>
  <si>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</si>
  <si>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</si>
  <si>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</si>
  <si>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</si>
  <si>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</si>
  <si>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</si>
  <si>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</si>
  <si>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</si>
  <si>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</si>
  <si>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</si>
  <si>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</si>
  <si>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</si>
  <si>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</si>
  <si>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</si>
  <si>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</si>
  <si>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</si>
  <si>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</si>
  <si>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</si>
  <si>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</si>
  <si>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</si>
  <si>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</si>
  <si>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</si>
  <si>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</si>
  <si>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</si>
  <si>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</si>
  <si>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</si>
  <si>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</si>
  <si>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</si>
  <si>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</si>
  <si>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</si>
  <si>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</si>
  <si>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</si>
  <si>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</si>
  <si>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</si>
  <si>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</si>
  <si>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</si>
  <si>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</si>
  <si>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</si>
  <si>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</si>
  <si>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</si>
  <si>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</si>
  <si>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</si>
  <si>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</si>
  <si>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</si>
  <si>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</si>
  <si>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</si>
  <si>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</si>
  <si>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</si>
  <si>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</si>
  <si>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</si>
  <si>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</si>
  <si>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</si>
  <si>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</si>
  <si>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</si>
  <si>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</si>
  <si>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</si>
  <si>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</si>
  <si>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</si>
  <si>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</si>
  <si>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</si>
  <si>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</si>
  <si>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</si>
  <si>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令和６年度から地方公営企業法の一部を適用し企業会計方式で業務を実施している。
①経常的収支比率は100％以上となっているが、処理人口の減少に伴い使用料収入は減少しており、他会計からの繰り入れにより補てんしている状況である。
⑤経費回収率については100％を下回っており、より経営の効率化を図るとともに、適正な使用料収入を確保する必要がある。
⑥汚水処理原価は平均値よりも低い数値となっている。
⑦施設利用率は100％で平均値よりも高い数値であり、適正に稼働している。
⑧水洗化率は平均値を下回っており、未接続者に水洗化を促すなど水洗化率向上に努める。</t>
    <rPh sb="1" eb="3">
      <t>レイワ</t>
    </rPh>
    <rPh sb="4" eb="6">
      <t>ネンド</t>
    </rPh>
    <rPh sb="8" eb="15">
      <t>チホウコウエイキギョウホウ</t>
    </rPh>
    <rPh sb="16" eb="18">
      <t>イチブ</t>
    </rPh>
    <rPh sb="19" eb="21">
      <t>テキヨウ</t>
    </rPh>
    <rPh sb="22" eb="26">
      <t>キギョウカイケイ</t>
    </rPh>
    <rPh sb="26" eb="28">
      <t>ホウシキ</t>
    </rPh>
    <rPh sb="29" eb="31">
      <t>ギョウム</t>
    </rPh>
    <rPh sb="32" eb="34">
      <t>ジッシ</t>
    </rPh>
    <rPh sb="54" eb="56">
      <t>イジョウ</t>
    </rPh>
    <rPh sb="64" eb="66">
      <t>ショリ</t>
    </rPh>
    <rPh sb="66" eb="68">
      <t>ジンコウ</t>
    </rPh>
    <rPh sb="69" eb="71">
      <t>ゲンショウ</t>
    </rPh>
    <rPh sb="72" eb="73">
      <t>トモナ</t>
    </rPh>
    <rPh sb="74" eb="77">
      <t>シヨウリョウ</t>
    </rPh>
    <rPh sb="77" eb="79">
      <t>シュウニュウ</t>
    </rPh>
    <rPh sb="80" eb="82">
      <t>ゲンショウ</t>
    </rPh>
    <rPh sb="87" eb="88">
      <t>タ</t>
    </rPh>
    <rPh sb="88" eb="90">
      <t>カイケイ</t>
    </rPh>
    <rPh sb="93" eb="94">
      <t>ク</t>
    </rPh>
    <rPh sb="95" eb="96">
      <t>イ</t>
    </rPh>
    <rPh sb="100" eb="101">
      <t>ホ</t>
    </rPh>
    <rPh sb="107" eb="109">
      <t>ジョウキョウ</t>
    </rPh>
    <rPh sb="116" eb="118">
      <t>ケイヒ</t>
    </rPh>
    <rPh sb="118" eb="120">
      <t>カイシュウ</t>
    </rPh>
    <rPh sb="120" eb="121">
      <t>リツ</t>
    </rPh>
    <rPh sb="131" eb="133">
      <t>シタマワ</t>
    </rPh>
    <rPh sb="140" eb="142">
      <t>ケイエイ</t>
    </rPh>
    <rPh sb="143" eb="146">
      <t>コウリツカ</t>
    </rPh>
    <rPh sb="147" eb="148">
      <t>ハカ</t>
    </rPh>
    <rPh sb="154" eb="156">
      <t>テキセイ</t>
    </rPh>
    <rPh sb="157" eb="159">
      <t>シヨウ</t>
    </rPh>
    <rPh sb="159" eb="160">
      <t>リョウ</t>
    </rPh>
    <rPh sb="160" eb="162">
      <t>シュウニュウ</t>
    </rPh>
    <rPh sb="163" eb="165">
      <t>カクホ</t>
    </rPh>
    <rPh sb="167" eb="169">
      <t>ヒツヨウ</t>
    </rPh>
    <rPh sb="241" eb="244">
      <t>スイセンカ</t>
    </rPh>
    <rPh sb="244" eb="245">
      <t>リツ</t>
    </rPh>
    <rPh sb="246" eb="249">
      <t>ヘイキンチ</t>
    </rPh>
    <rPh sb="250" eb="252">
      <t>シタマワスイセンカウナガ</t>
    </rPh>
    <rPh sb="277" eb="278">
      <t>ツト</t>
    </rPh>
    <phoneticPr fontId="4"/>
  </si>
  <si>
    <t>　本町の農業集落排水処理施設は３地区あり、供用開始後２７年を経過している区域もあるため、必要に応じた改善が必要である。</t>
    <rPh sb="1" eb="3">
      <t>ホンチョウ</t>
    </rPh>
    <rPh sb="4" eb="10">
      <t>ノウギョウシュウラクハイスイ</t>
    </rPh>
    <rPh sb="10" eb="12">
      <t>ショリ</t>
    </rPh>
    <rPh sb="12" eb="14">
      <t>シセツ</t>
    </rPh>
    <rPh sb="16" eb="18">
      <t>チク</t>
    </rPh>
    <rPh sb="21" eb="26">
      <t>キョウヨウカイシゴ</t>
    </rPh>
    <rPh sb="28" eb="29">
      <t>ネン</t>
    </rPh>
    <rPh sb="30" eb="32">
      <t>ケイカ</t>
    </rPh>
    <rPh sb="36" eb="38">
      <t>クイキ</t>
    </rPh>
    <rPh sb="44" eb="46">
      <t>ヒツヨウ</t>
    </rPh>
    <rPh sb="47" eb="48">
      <t>オウ</t>
    </rPh>
    <rPh sb="50" eb="52">
      <t>カイゼン</t>
    </rPh>
    <rPh sb="53" eb="55">
      <t>ヒツヨウ</t>
    </rPh>
    <phoneticPr fontId="4"/>
  </si>
  <si>
    <t>　施設整備の老朽化に伴う更新時期を迎えている一方で処理人口が減少しているため、増大するであろう支出に見合った収入の確保が厳しくなっている。
　今後の施設維持のためにも、収入を増やす取り組みや、支出を抑える取り組みが必要である。（汚泥施設の賃貸、電力契約、処理施設機器の見直し等）</t>
    <rPh sb="1" eb="3">
      <t>シセツ</t>
    </rPh>
    <rPh sb="3" eb="5">
      <t>セイビ</t>
    </rPh>
    <rPh sb="6" eb="9">
      <t>ロウキュウカ</t>
    </rPh>
    <rPh sb="10" eb="11">
      <t>トモナ</t>
    </rPh>
    <rPh sb="12" eb="14">
      <t>コウシン</t>
    </rPh>
    <rPh sb="14" eb="16">
      <t>ジキ</t>
    </rPh>
    <rPh sb="17" eb="18">
      <t>ムカ</t>
    </rPh>
    <rPh sb="22" eb="24">
      <t>イッポウ</t>
    </rPh>
    <rPh sb="25" eb="27">
      <t>ショリ</t>
    </rPh>
    <rPh sb="27" eb="29">
      <t>ジンコウ</t>
    </rPh>
    <rPh sb="30" eb="32">
      <t>ゲンショウ</t>
    </rPh>
    <rPh sb="39" eb="41">
      <t>ゾウダイ</t>
    </rPh>
    <rPh sb="47" eb="49">
      <t>シシュツ</t>
    </rPh>
    <rPh sb="50" eb="52">
      <t>ミア</t>
    </rPh>
    <rPh sb="54" eb="56">
      <t>シュウニュウ</t>
    </rPh>
    <rPh sb="57" eb="59">
      <t>カクホ</t>
    </rPh>
    <rPh sb="60" eb="61">
      <t>キビ</t>
    </rPh>
    <rPh sb="71" eb="73">
      <t>コンゴ</t>
    </rPh>
    <rPh sb="74" eb="76">
      <t>シセツ</t>
    </rPh>
    <rPh sb="76" eb="78">
      <t>イジ</t>
    </rPh>
    <rPh sb="84" eb="86">
      <t>シュウニュウ</t>
    </rPh>
    <rPh sb="87" eb="88">
      <t>フ</t>
    </rPh>
    <rPh sb="90" eb="91">
      <t>ト</t>
    </rPh>
    <rPh sb="92" eb="93">
      <t>ク</t>
    </rPh>
    <rPh sb="96" eb="98">
      <t>シシュツ</t>
    </rPh>
    <rPh sb="99" eb="100">
      <t>オサ</t>
    </rPh>
    <rPh sb="102" eb="103">
      <t>ト</t>
    </rPh>
    <rPh sb="104" eb="105">
      <t>ク</t>
    </rPh>
    <rPh sb="107" eb="109">
      <t>ヒツヨウ</t>
    </rPh>
    <rPh sb="114" eb="116">
      <t>オデイ</t>
    </rPh>
    <rPh sb="116" eb="118">
      <t>シセツ</t>
    </rPh>
    <rPh sb="119" eb="121">
      <t>チンタイ</t>
    </rPh>
    <rPh sb="122" eb="124">
      <t>デンリョク</t>
    </rPh>
    <rPh sb="124" eb="126">
      <t>ケイヤク</t>
    </rPh>
    <rPh sb="127" eb="129">
      <t>ショリ</t>
    </rPh>
    <rPh sb="129" eb="131">
      <t>シセツ</t>
    </rPh>
    <rPh sb="131" eb="133">
      <t>キキ</t>
    </rPh>
    <rPh sb="134" eb="136">
      <t>ミナオ</t>
    </rPh>
    <rPh sb="137" eb="13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</si>
</sst>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F4-457E-9001-CC434238B2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41F4-457E-9001-CC434238B2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4A85-4541-9C7E-782F883B52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A85-4541-9C7E-782F883B52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77.989999999999995</c:v>
                </c:pt>
              </c:numCache>
            </c:numRef>
          </c:val>
          <c:extLst>
            <c:ext xmlns:c16="http://schemas.microsoft.com/office/drawing/2014/chart" uri="{C3380CC4-5D6E-409C-BE32-E72D297353CC}">
              <c16:uniqueId val="{00000000-D2FF-4191-8103-2B4C46DC1C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D2FF-4191-8103-2B4C46DC1C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104.69</c:v>
                </c:pt>
              </c:numCache>
            </c:numRef>
          </c:val>
          <c:extLst>
            <c:ext xmlns:c16="http://schemas.microsoft.com/office/drawing/2014/chart" uri="{C3380CC4-5D6E-409C-BE32-E72D297353CC}">
              <c16:uniqueId val="{00000000-23FB-46A0-A50D-24B7675106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3FB-46A0-A50D-24B7675106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3.94</c:v>
                </c:pt>
              </c:numCache>
            </c:numRef>
          </c:val>
          <c:extLst>
            <c:ext xmlns:c16="http://schemas.microsoft.com/office/drawing/2014/chart" uri="{C3380CC4-5D6E-409C-BE32-E72D297353CC}">
              <c16:uniqueId val="{00000000-51D7-4605-B3B2-802823DB1E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51D7-4605-B3B2-802823DB1E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68-4328-ABB9-CED951CDAD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468-4328-ABB9-CED951CDAD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6D-48F1-99D4-935D91E192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C16D-48F1-99D4-935D91E192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172.26</c:v>
                </c:pt>
              </c:numCache>
            </c:numRef>
          </c:val>
          <c:extLst>
            <c:ext xmlns:c16="http://schemas.microsoft.com/office/drawing/2014/chart" uri="{C3380CC4-5D6E-409C-BE32-E72D297353CC}">
              <c16:uniqueId val="{00000000-5D63-4890-ABA4-0F980D9054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5D63-4890-ABA4-0F980D9054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3B-492B-8A66-5E22DCFFFE7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73B-492B-8A66-5E22DCFFFE7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70.8</c:v>
                </c:pt>
              </c:numCache>
            </c:numRef>
          </c:val>
          <c:extLst>
            <c:ext xmlns:c16="http://schemas.microsoft.com/office/drawing/2014/chart" uri="{C3380CC4-5D6E-409C-BE32-E72D297353CC}">
              <c16:uniqueId val="{00000000-E9F2-4406-8727-0E60B25FFB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9F2-4406-8727-0E60B25FFB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231.98</c:v>
                </c:pt>
              </c:numCache>
            </c:numRef>
          </c:val>
          <c:extLst>
            <c:ext xmlns:c16="http://schemas.microsoft.com/office/drawing/2014/chart" uri="{C3380CC4-5D6E-409C-BE32-E72D297353CC}">
              <c16:uniqueId val="{00000000-2E7F-40EC-8E67-8907986859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2E7F-40EC-8E67-8907986859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長南町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7074</v>
      </c>
      <c r="AM8" s="41"/>
      <c r="AN8" s="41"/>
      <c r="AO8" s="41"/>
      <c r="AP8" s="41"/>
      <c r="AQ8" s="41"/>
      <c r="AR8" s="41"/>
      <c r="AS8" s="41"/>
      <c r="AT8" s="34">
        <f>データ!T6</f>
        <v>65.510000000000005</v>
      </c>
      <c r="AU8" s="34"/>
      <c r="AV8" s="34"/>
      <c r="AW8" s="34"/>
      <c r="AX8" s="34"/>
      <c r="AY8" s="34"/>
      <c r="AZ8" s="34"/>
      <c r="BA8" s="34"/>
      <c r="BB8" s="34">
        <f>データ!U6</f>
        <v>107.98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89.07</v>
      </c>
      <c r="J10" s="34"/>
      <c r="K10" s="34"/>
      <c r="L10" s="34"/>
      <c r="M10" s="34"/>
      <c r="N10" s="34"/>
      <c r="O10" s="34"/>
      <c r="P10" s="34">
        <f>データ!P6</f>
        <v>41.85</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2930</v>
      </c>
      <c r="AM10" s="41"/>
      <c r="AN10" s="41"/>
      <c r="AO10" s="41"/>
      <c r="AP10" s="41"/>
      <c r="AQ10" s="41"/>
      <c r="AR10" s="41"/>
      <c r="AS10" s="41"/>
      <c r="AT10" s="34">
        <f>データ!W6</f>
        <v>5.41</v>
      </c>
      <c r="AU10" s="34"/>
      <c r="AV10" s="34"/>
      <c r="AW10" s="34"/>
      <c r="AX10" s="34"/>
      <c r="AY10" s="34"/>
      <c r="AZ10" s="34"/>
      <c r="BA10" s="34"/>
      <c r="BB10" s="34">
        <f>データ!X6</f>
        <v>541.59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QQZVgtQPIVOg/d8C7yl0NTY6+qrJ6tw81MvJDnAo/tjf86wHKKh2qrbE3nyHDf++6R/koHOUhTKwAp54RhkJQ==" saltValue="nvKKF4RY+YPFZxb4+yq/b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124273</v>
      </c>
      <c r="D6" s="19">
        <f t="shared" si="3"/>
        <v>46</v>
      </c>
      <c r="E6" s="19">
        <f t="shared" si="3"/>
        <v>17</v>
      </c>
      <c r="F6" s="19">
        <f t="shared" si="3"/>
        <v>5</v>
      </c>
      <c r="G6" s="19">
        <f t="shared" si="3"/>
        <v>0</v>
      </c>
      <c r="H6" s="19" t="str">
        <f t="shared" si="3"/>
        <v>千葉県　長南町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89.07</v>
      </c>
      <c r="P6" s="20">
        <f t="shared" si="3"/>
        <v>41.85</v>
      </c>
      <c r="Q6" s="20">
        <f t="shared" si="3"/>
        <v>100</v>
      </c>
      <c r="R6" s="20">
        <f t="shared" si="3"/>
        <v>3850</v>
      </c>
      <c r="S6" s="20">
        <f t="shared" si="3"/>
        <v>7074</v>
      </c>
      <c r="T6" s="20">
        <f t="shared" si="3"/>
        <v>65.510000000000005</v>
      </c>
      <c r="U6" s="20">
        <f t="shared" si="3"/>
        <v>107.98</v>
      </c>
      <c r="V6" s="20">
        <f t="shared" si="3"/>
        <v>2930</v>
      </c>
      <c r="W6" s="20">
        <f t="shared" si="3"/>
        <v>5.41</v>
      </c>
      <c r="X6" s="20">
        <f t="shared" si="3"/>
        <v>541.59</v>
      </c>
      <c r="Y6" s="21" t="str">
        <f>IF(Y7="",NA(),Y7)</f>
        <v>-</v>
      </c>
      <c r="Z6" s="21" t="str">
        <f t="shared" ref="Z6:AH6" si="4">IF(Z7="",NA(),Z7)</f>
        <v>-</v>
      </c>
      <c r="AA6" s="21" t="str">
        <f t="shared" si="4"/>
        <v>-</v>
      </c>
      <c r="AB6" s="21" t="str">
        <f t="shared" si="4"/>
        <v>-</v>
      </c>
      <c r="AC6" s="21">
        <f t="shared" si="4"/>
        <v>104.69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172.26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70.8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231.98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77.989999999999995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3.94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124273</v>
      </c>
      <c r="D7" s="23">
        <v>46</v>
      </c>
      <c r="E7" s="23">
        <v>17</v>
      </c>
      <c r="F7" s="23">
        <v>5</v>
      </c>
      <c r="G7" s="23">
        <v>0</v>
      </c>
      <c r="H7" s="23" t="s">
        <v>95</v>
      </c>
      <c r="I7" s="23" t="s">
        <v>96</v>
      </c>
      <c r="J7" s="23" t="s">
        <v>97</v>
      </c>
      <c r="K7" s="23" t="s">
        <v>98</v>
      </c>
      <c r="L7" s="23" t="s">
        <v>99</v>
      </c>
      <c r="M7" s="23" t="s">
        <v>100</v>
      </c>
      <c r="N7" s="24" t="s">
        <v>101</v>
      </c>
      <c r="O7" s="24">
        <v>89.07</v>
      </c>
      <c r="P7" s="24">
        <v>41.85</v>
      </c>
      <c r="Q7" s="24">
        <v>100</v>
      </c>
      <c r="R7" s="24">
        <v>3850</v>
      </c>
      <c r="S7" s="24">
        <v>7074</v>
      </c>
      <c r="T7" s="24">
        <v>65.510000000000005</v>
      </c>
      <c r="U7" s="24">
        <v>107.98</v>
      </c>
      <c r="V7" s="24">
        <v>2930</v>
      </c>
      <c r="W7" s="24">
        <v>5.41</v>
      </c>
      <c r="X7" s="24">
        <v>541.59</v>
      </c>
      <c r="Y7" s="24" t="s">
        <v>101</v>
      </c>
      <c r="Z7" s="24" t="s">
        <v>101</v>
      </c>
      <c r="AA7" s="24" t="s">
        <v>101</v>
      </c>
      <c r="AB7" s="24" t="s">
        <v>101</v>
      </c>
      <c r="AC7" s="24">
        <v>104.69</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172.26</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70.8</v>
      </c>
      <c r="BV7" s="24" t="s">
        <v>101</v>
      </c>
      <c r="BW7" s="24" t="s">
        <v>101</v>
      </c>
      <c r="BX7" s="24" t="s">
        <v>101</v>
      </c>
      <c r="BY7" s="24" t="s">
        <v>101</v>
      </c>
      <c r="BZ7" s="24">
        <v>47.96</v>
      </c>
      <c r="CA7" s="24">
        <v>54.51</v>
      </c>
      <c r="CB7" s="24" t="s">
        <v>101</v>
      </c>
      <c r="CC7" s="24" t="s">
        <v>101</v>
      </c>
      <c r="CD7" s="24" t="s">
        <v>101</v>
      </c>
      <c r="CE7" s="24" t="s">
        <v>101</v>
      </c>
      <c r="CF7" s="24">
        <v>231.98</v>
      </c>
      <c r="CG7" s="24" t="s">
        <v>101</v>
      </c>
      <c r="CH7" s="24" t="s">
        <v>101</v>
      </c>
      <c r="CI7" s="24" t="s">
        <v>101</v>
      </c>
      <c r="CJ7" s="24" t="s">
        <v>101</v>
      </c>
      <c r="CK7" s="24">
        <v>325.85000000000002</v>
      </c>
      <c r="CL7" s="24">
        <v>286.33</v>
      </c>
      <c r="CM7" s="24" t="s">
        <v>101</v>
      </c>
      <c r="CN7" s="24" t="s">
        <v>101</v>
      </c>
      <c r="CO7" s="24" t="s">
        <v>101</v>
      </c>
      <c r="CP7" s="24" t="s">
        <v>101</v>
      </c>
      <c r="CQ7" s="24">
        <v>100</v>
      </c>
      <c r="CR7" s="24" t="s">
        <v>101</v>
      </c>
      <c r="CS7" s="24" t="s">
        <v>101</v>
      </c>
      <c r="CT7" s="24" t="s">
        <v>101</v>
      </c>
      <c r="CU7" s="24" t="s">
        <v>101</v>
      </c>
      <c r="CV7" s="24">
        <v>45.32</v>
      </c>
      <c r="CW7" s="24">
        <v>49.92</v>
      </c>
      <c r="CX7" s="24" t="s">
        <v>101</v>
      </c>
      <c r="CY7" s="24" t="s">
        <v>101</v>
      </c>
      <c r="CZ7" s="24" t="s">
        <v>101</v>
      </c>
      <c r="DA7" s="24" t="s">
        <v>101</v>
      </c>
      <c r="DB7" s="24">
        <v>77.989999999999995</v>
      </c>
      <c r="DC7" s="24" t="s">
        <v>101</v>
      </c>
      <c r="DD7" s="24" t="s">
        <v>101</v>
      </c>
      <c r="DE7" s="24" t="s">
        <v>101</v>
      </c>
      <c r="DF7" s="24" t="s">
        <v>101</v>
      </c>
      <c r="DG7" s="24">
        <v>83.54</v>
      </c>
      <c r="DH7" s="24">
        <v>87.8</v>
      </c>
      <c r="DI7" s="24" t="s">
        <v>101</v>
      </c>
      <c r="DJ7" s="24" t="s">
        <v>101</v>
      </c>
      <c r="DK7" s="24" t="s">
        <v>101</v>
      </c>
      <c r="DL7" s="24" t="s">
        <v>101</v>
      </c>
      <c r="DM7" s="24">
        <v>3.94</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2025-12-23T06:18:52Z</dcterms:created>
  <dcterms:modified xsi:type="dcterms:W3CDTF">2026-03-05T03:51:51Z</dcterms:modified>
  <cp:category/>
</cp:coreProperties>
</file>