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5 下水道（農集）\"/>
    </mc:Choice>
  </mc:AlternateContent>
  <xr:revisionPtr revIDLastSave="0" documentId="13_ncr:1_{7A65D156-A2D6-4808-9AB2-2B19F419E794}" xr6:coauthVersionLast="47" xr6:coauthVersionMax="47" xr10:uidLastSave="{00000000-0000-0000-0000-000000000000}"/>
  <workbookProtection workbookAlgorithmName="SHA-512" workbookHashValue="uvOBdBy9SJCTC2bThIlwrP7DYm8ulUFNguq5njFy9DTFVM6XotlDIExPHXLt0bqkodzOrMriMpjQL0nQerE7zA==" workbookSaltValue="xXQLWRMRJwezki0d0lIvQ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G85" i="4"/>
  <c r="E85" i="4"/>
  <c r="W10" i="4"/>
  <c r="I10" i="4"/>
  <c r="AL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<sst xmlns="http://schemas.openxmlformats.org/spreadsheetml/2006/main" count="319" uniqueCount="116">
  <si>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</si>
  <si>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</si>
  <si>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</si>
  <si>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</si>
  <si>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</si>
  <si>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</si>
  <si>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</si>
  <si>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</si>
  <si>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</si>
  <si>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</si>
  <si>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</si>
  <si>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</si>
  <si>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</si>
  <si>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</si>
  <si>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</si>
  <si>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</si>
  <si>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</si>
  <si>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</si>
  <si>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</si>
  <si>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</si>
  <si>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</si>
  <si>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</si>
  <si>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</si>
  <si>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</si>
  <si>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</si>
  <si>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</si>
  <si>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</si>
  <si>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</si>
  <si>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</si>
  <si>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</si>
  <si>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</si>
  <si>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</si>
  <si>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</si>
  <si>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</si>
  <si>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</si>
  <si>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</si>
  <si>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</si>
  <si>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</si>
  <si>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</si>
  <si>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</si>
  <si>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</si>
  <si>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</si>
  <si>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</si>
  <si>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</si>
  <si>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</si>
  <si>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</si>
  <si>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</si>
  <si>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</si>
  <si>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</si>
  <si>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</si>
  <si>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</si>
  <si>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</si>
  <si>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</si>
  <si>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</si>
  <si>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</si>
  <si>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</si>
  <si>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</si>
  <si>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</si>
  <si>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</si>
  <si>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</si>
  <si>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</si>
  <si>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</si>
  <si>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</si>
  <si>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</si>
  <si>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</si>
  <si>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</si>
  <si>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</si>
  <si>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</si>
  <si>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</si>
  <si>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</si>
  <si>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</si>
  <si>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</si>
  <si>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</si>
  <si>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</si>
  <si>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</si>
  <si>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</si>
  <si>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</si>
  <si>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</si>
  <si>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</si>
  <si>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</si>
  <si>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</si>
  <si>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</si>
  <si>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</si>
  <si>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</si>
  <si>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</si>
  <si>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</si>
  <si>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</si>
  <si>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</si>
  <si>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</si>
  <si>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</si>
  <si>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</si>
  <si>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</si>
  <si>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</si>
  <si>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</si>
  <si>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</si>
  <si>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</si>
  <si>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長柄町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</si>
  <si>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</si>
  <si>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</si>
  <si>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</si>
  <si>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</si>
  <si>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</si>
  <si>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</si>
  <si>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</si>
  <si>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</si>
  <si>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</si>
  <si>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</si>
  <si>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</si>
  <si>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</si>
  <si>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</si>
  <si>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</si>
  <si>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</si>
  <si>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</si>
  <si>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を超えているが、これは公営企業会計への移行に伴い当面の運転資金として多額の補助金を受けたことによるものであり、使用料収入で賄いきれない不足分は、特別会計時に引き続き一般会計からの補助金で補填している状況である。施設修繕に充てる財源の確保などを使用料の改定を行い経営改善を図っていく必要がある。③流動比率は100％を超えているが、①と同様に一般会計からの補助金により多額の現金を保有している状況である。使用料改定や使用者の加入促進により安定した財源の確保が必要である。　　　　　　　　　　　　　　　　　　　　　　　⑤経費回収率は、100%未満であり、汚水処理に係る費用が使用料以外の収入で賄われているため適正な使用料収入の確保及び汚水処理費の削減が必要である。　　　　　　　　　　　　　　　　　　　　　　　⑥汚水処理原価は類似団体の平均以下である。区域内人口及び接続人口が逓減していることから大規模な集中処理方式からよりコンパクトな個別処理方式への転換を検討する必要がある。　　　　　　　　　　　　　　　　　　　　⑦施設利用率は年ごとに若干の推移はみられるが平均前後の数値となっている。　　　　　　　　　　　　⑧水洗化率は平均以上の推移を維持している。　　　</t>
    <rPh sb="380" eb="382">
      <t>イカ</t>
    </rPh>
    <rPh sb="386" eb="391">
      <t>クイキナイジンコウ</t>
    </rPh>
    <rPh sb="391" eb="392">
      <t>オヨ</t>
    </rPh>
    <rPh sb="393" eb="397">
      <t>セツゾクジンコウ</t>
    </rPh>
    <rPh sb="398" eb="400">
      <t>テイゲン</t>
    </rPh>
    <rPh sb="408" eb="411">
      <t>ダイキボ</t>
    </rPh>
    <rPh sb="412" eb="414">
      <t>シュウチュウ</t>
    </rPh>
    <rPh sb="414" eb="416">
      <t>ショリ</t>
    </rPh>
    <rPh sb="416" eb="418">
      <t>ホウシキ</t>
    </rPh>
    <rPh sb="428" eb="432">
      <t>コベツショリ</t>
    </rPh>
    <rPh sb="432" eb="434">
      <t>ホウシキ</t>
    </rPh>
    <rPh sb="436" eb="438">
      <t>テンカン</t>
    </rPh>
    <rPh sb="439" eb="441">
      <t>ケントウ</t>
    </rPh>
    <rPh sb="443" eb="445">
      <t>ヒツヨウ</t>
    </rPh>
    <phoneticPr fontId="4"/>
  </si>
  <si>
    <t>令和2年度に機能診断及び最適整備構想を策定した。平成9年に併用を開始し、30年を迎えようとしているため、診断結果をもとに必要な更新は進めていく。</t>
    <rPh sb="40" eb="41">
      <t>ムカ</t>
    </rPh>
    <phoneticPr fontId="4"/>
  </si>
  <si>
    <t>今後も人口減少による使用料収入の逓減が見込まれるため、維持管理費の削減や使用料の改定等を実施し経営改善を図っていく必要がある。また、集中処理方式から個別処理方式等のよりコンパクトな施設への転換を検討していく必要がある。</t>
    <rPh sb="0" eb="2">
      <t>コンゴ</t>
    </rPh>
    <rPh sb="16" eb="18">
      <t>テイゲン</t>
    </rPh>
    <rPh sb="66" eb="68">
      <t>シュウチュウ</t>
    </rPh>
    <rPh sb="68" eb="70">
      <t>ショリ</t>
    </rPh>
    <rPh sb="70" eb="72">
      <t>ホウシキ</t>
    </rPh>
    <rPh sb="74" eb="80">
      <t>コベツショリホウシキ</t>
    </rPh>
    <rPh sb="80" eb="81">
      <t>トウ</t>
    </rPh>
    <rPh sb="90" eb="92">
      <t>シセツ</t>
    </rPh>
    <rPh sb="94" eb="96">
      <t>テンカン</t>
    </rPh>
    <rPh sb="97" eb="99">
      <t>ケントウ</t>
    </rPh>
    <rPh sb="103" eb="10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</si>
</sst>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A88-4603-B1B2-A2BA4DAC4F6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DA88-4603-B1B2-A2BA4DAC4F6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50.96</c:v>
                </c:pt>
              </c:numCache>
            </c:numRef>
          </c:val>
          <c:extLst>
            <c:ext xmlns:c16="http://schemas.microsoft.com/office/drawing/2014/chart" uri="{C3380CC4-5D6E-409C-BE32-E72D297353CC}">
              <c16:uniqueId val="{00000000-44FE-4808-8B86-478E2094B84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44FE-4808-8B86-478E2094B84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85.81</c:v>
                </c:pt>
              </c:numCache>
            </c:numRef>
          </c:val>
          <c:extLst>
            <c:ext xmlns:c16="http://schemas.microsoft.com/office/drawing/2014/chart" uri="{C3380CC4-5D6E-409C-BE32-E72D297353CC}">
              <c16:uniqueId val="{00000000-ADDD-400E-B029-ADF9C82171A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ADDD-400E-B029-ADF9C82171A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123.31</c:v>
                </c:pt>
              </c:numCache>
            </c:numRef>
          </c:val>
          <c:extLst>
            <c:ext xmlns:c16="http://schemas.microsoft.com/office/drawing/2014/chart" uri="{C3380CC4-5D6E-409C-BE32-E72D297353CC}">
              <c16:uniqueId val="{00000000-A306-4E28-9A66-7592EDF88B4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A306-4E28-9A66-7592EDF88B4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4.38</c:v>
                </c:pt>
              </c:numCache>
            </c:numRef>
          </c:val>
          <c:extLst>
            <c:ext xmlns:c16="http://schemas.microsoft.com/office/drawing/2014/chart" uri="{C3380CC4-5D6E-409C-BE32-E72D297353CC}">
              <c16:uniqueId val="{00000000-2C8A-410F-ADA5-D2452154DED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2C8A-410F-ADA5-D2452154DED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544-45C5-BA1F-B7B7BAE3272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544-45C5-BA1F-B7B7BAE3272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DC4-4F2D-9787-9824F9D1EC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EDC4-4F2D-9787-9824F9D1EC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132.26</c:v>
                </c:pt>
              </c:numCache>
            </c:numRef>
          </c:val>
          <c:extLst>
            <c:ext xmlns:c16="http://schemas.microsoft.com/office/drawing/2014/chart" uri="{C3380CC4-5D6E-409C-BE32-E72D297353CC}">
              <c16:uniqueId val="{00000000-C325-4258-B18F-7F79D6D4E3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C325-4258-B18F-7F79D6D4E3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118-4BB6-96B0-5071CD6D3C3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B118-4BB6-96B0-5071CD6D3C3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52.63</c:v>
                </c:pt>
              </c:numCache>
            </c:numRef>
          </c:val>
          <c:extLst>
            <c:ext xmlns:c16="http://schemas.microsoft.com/office/drawing/2014/chart" uri="{C3380CC4-5D6E-409C-BE32-E72D297353CC}">
              <c16:uniqueId val="{00000000-477C-49E9-9F5A-8928B34B8BA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477C-49E9-9F5A-8928B34B8BA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275.43</c:v>
                </c:pt>
              </c:numCache>
            </c:numRef>
          </c:val>
          <c:extLst>
            <c:ext xmlns:c16="http://schemas.microsoft.com/office/drawing/2014/chart" uri="{C3380CC4-5D6E-409C-BE32-E72D297353CC}">
              <c16:uniqueId val="{00000000-74F5-4B42-967E-EB4777FB1B9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74F5-4B42-967E-EB4777FB1B9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長柄町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6233</v>
      </c>
      <c r="AM8" s="41"/>
      <c r="AN8" s="41"/>
      <c r="AO8" s="41"/>
      <c r="AP8" s="41"/>
      <c r="AQ8" s="41"/>
      <c r="AR8" s="41"/>
      <c r="AS8" s="41"/>
      <c r="AT8" s="34">
        <f>データ!T6</f>
        <v>47.11</v>
      </c>
      <c r="AU8" s="34"/>
      <c r="AV8" s="34"/>
      <c r="AW8" s="34"/>
      <c r="AX8" s="34"/>
      <c r="AY8" s="34"/>
      <c r="AZ8" s="34"/>
      <c r="BA8" s="34"/>
      <c r="BB8" s="34">
        <f>データ!U6</f>
        <v>132.31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95.88</v>
      </c>
      <c r="J10" s="34"/>
      <c r="K10" s="34"/>
      <c r="L10" s="34"/>
      <c r="M10" s="34"/>
      <c r="N10" s="34"/>
      <c r="O10" s="34"/>
      <c r="P10" s="34">
        <f>データ!P6</f>
        <v>11.71</v>
      </c>
      <c r="Q10" s="34"/>
      <c r="R10" s="34"/>
      <c r="S10" s="34"/>
      <c r="T10" s="34"/>
      <c r="U10" s="34"/>
      <c r="V10" s="34"/>
      <c r="W10" s="34">
        <f>データ!Q6</f>
        <v>100</v>
      </c>
      <c r="X10" s="34"/>
      <c r="Y10" s="34"/>
      <c r="Z10" s="34"/>
      <c r="AA10" s="34"/>
      <c r="AB10" s="34"/>
      <c r="AC10" s="34"/>
      <c r="AD10" s="41">
        <f>データ!R6</f>
        <v>3850</v>
      </c>
      <c r="AE10" s="41"/>
      <c r="AF10" s="41"/>
      <c r="AG10" s="41"/>
      <c r="AH10" s="41"/>
      <c r="AI10" s="41"/>
      <c r="AJ10" s="41"/>
      <c r="AK10" s="2"/>
      <c r="AL10" s="41">
        <f>データ!V6</f>
        <v>726</v>
      </c>
      <c r="AM10" s="41"/>
      <c r="AN10" s="41"/>
      <c r="AO10" s="41"/>
      <c r="AP10" s="41"/>
      <c r="AQ10" s="41"/>
      <c r="AR10" s="41"/>
      <c r="AS10" s="41"/>
      <c r="AT10" s="34">
        <f>データ!W6</f>
        <v>0.52</v>
      </c>
      <c r="AU10" s="34"/>
      <c r="AV10" s="34"/>
      <c r="AW10" s="34"/>
      <c r="AX10" s="34"/>
      <c r="AY10" s="34"/>
      <c r="AZ10" s="34"/>
      <c r="BA10" s="34"/>
      <c r="BB10" s="34">
        <f>データ!X6</f>
        <v>1396.15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3uL5zuVBBUVYfm7XLJnXfW+b+v9TW9l4d8JNcSCYPM3FOxJXeHvbb+hMx5gL5Bh8L3E6aw7qg3qGPwi/fog4Lg==" saltValue="bZa8/cmksepFPXVuPdn6g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124265</v>
      </c>
      <c r="D6" s="19">
        <f t="shared" si="3"/>
        <v>46</v>
      </c>
      <c r="E6" s="19">
        <f t="shared" si="3"/>
        <v>17</v>
      </c>
      <c r="F6" s="19">
        <f t="shared" si="3"/>
        <v>5</v>
      </c>
      <c r="G6" s="19">
        <f t="shared" si="3"/>
        <v>0</v>
      </c>
      <c r="H6" s="19" t="str">
        <f t="shared" si="3"/>
        <v>千葉県　長柄町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95.88</v>
      </c>
      <c r="P6" s="20">
        <f t="shared" si="3"/>
        <v>11.71</v>
      </c>
      <c r="Q6" s="20">
        <f t="shared" si="3"/>
        <v>100</v>
      </c>
      <c r="R6" s="20">
        <f t="shared" si="3"/>
        <v>3850</v>
      </c>
      <c r="S6" s="20">
        <f t="shared" si="3"/>
        <v>6233</v>
      </c>
      <c r="T6" s="20">
        <f t="shared" si="3"/>
        <v>47.11</v>
      </c>
      <c r="U6" s="20">
        <f t="shared" si="3"/>
        <v>132.31</v>
      </c>
      <c r="V6" s="20">
        <f t="shared" si="3"/>
        <v>726</v>
      </c>
      <c r="W6" s="20">
        <f t="shared" si="3"/>
        <v>0.52</v>
      </c>
      <c r="X6" s="20">
        <f t="shared" si="3"/>
        <v>1396.15</v>
      </c>
      <c r="Y6" s="21" t="str">
        <f>IF(Y7="",NA(),Y7)</f>
        <v>-</v>
      </c>
      <c r="Z6" s="21" t="str">
        <f t="shared" ref="Z6:AH6" si="4">IF(Z7="",NA(),Z7)</f>
        <v>-</v>
      </c>
      <c r="AA6" s="21" t="str">
        <f t="shared" si="4"/>
        <v>-</v>
      </c>
      <c r="AB6" s="21" t="str">
        <f t="shared" si="4"/>
        <v>-</v>
      </c>
      <c r="AC6" s="21">
        <f t="shared" si="4"/>
        <v>123.31</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132.26</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52.63</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275.43</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50.96</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85.81</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4.38</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124265</v>
      </c>
      <c r="D7" s="23">
        <v>46</v>
      </c>
      <c r="E7" s="23">
        <v>17</v>
      </c>
      <c r="F7" s="23">
        <v>5</v>
      </c>
      <c r="G7" s="23">
        <v>0</v>
      </c>
      <c r="H7" s="23" t="s">
        <v>96</v>
      </c>
      <c r="I7" s="23" t="s">
        <v>97</v>
      </c>
      <c r="J7" s="23" t="s">
        <v>98</v>
      </c>
      <c r="K7" s="23" t="s">
        <v>99</v>
      </c>
      <c r="L7" s="23" t="s">
        <v>100</v>
      </c>
      <c r="M7" s="23" t="s">
        <v>101</v>
      </c>
      <c r="N7" s="24" t="s">
        <v>102</v>
      </c>
      <c r="O7" s="24">
        <v>95.88</v>
      </c>
      <c r="P7" s="24">
        <v>11.71</v>
      </c>
      <c r="Q7" s="24">
        <v>100</v>
      </c>
      <c r="R7" s="24">
        <v>3850</v>
      </c>
      <c r="S7" s="24">
        <v>6233</v>
      </c>
      <c r="T7" s="24">
        <v>47.11</v>
      </c>
      <c r="U7" s="24">
        <v>132.31</v>
      </c>
      <c r="V7" s="24">
        <v>726</v>
      </c>
      <c r="W7" s="24">
        <v>0.52</v>
      </c>
      <c r="X7" s="24">
        <v>1396.15</v>
      </c>
      <c r="Y7" s="24" t="s">
        <v>102</v>
      </c>
      <c r="Z7" s="24" t="s">
        <v>102</v>
      </c>
      <c r="AA7" s="24" t="s">
        <v>102</v>
      </c>
      <c r="AB7" s="24" t="s">
        <v>102</v>
      </c>
      <c r="AC7" s="24">
        <v>123.31</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132.26</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52.63</v>
      </c>
      <c r="BV7" s="24" t="s">
        <v>102</v>
      </c>
      <c r="BW7" s="24" t="s">
        <v>102</v>
      </c>
      <c r="BX7" s="24" t="s">
        <v>102</v>
      </c>
      <c r="BY7" s="24" t="s">
        <v>102</v>
      </c>
      <c r="BZ7" s="24">
        <v>47.96</v>
      </c>
      <c r="CA7" s="24">
        <v>54.51</v>
      </c>
      <c r="CB7" s="24" t="s">
        <v>102</v>
      </c>
      <c r="CC7" s="24" t="s">
        <v>102</v>
      </c>
      <c r="CD7" s="24" t="s">
        <v>102</v>
      </c>
      <c r="CE7" s="24" t="s">
        <v>102</v>
      </c>
      <c r="CF7" s="24">
        <v>275.43</v>
      </c>
      <c r="CG7" s="24" t="s">
        <v>102</v>
      </c>
      <c r="CH7" s="24" t="s">
        <v>102</v>
      </c>
      <c r="CI7" s="24" t="s">
        <v>102</v>
      </c>
      <c r="CJ7" s="24" t="s">
        <v>102</v>
      </c>
      <c r="CK7" s="24">
        <v>325.85000000000002</v>
      </c>
      <c r="CL7" s="24">
        <v>286.33</v>
      </c>
      <c r="CM7" s="24" t="s">
        <v>102</v>
      </c>
      <c r="CN7" s="24" t="s">
        <v>102</v>
      </c>
      <c r="CO7" s="24" t="s">
        <v>102</v>
      </c>
      <c r="CP7" s="24" t="s">
        <v>102</v>
      </c>
      <c r="CQ7" s="24">
        <v>50.96</v>
      </c>
      <c r="CR7" s="24" t="s">
        <v>102</v>
      </c>
      <c r="CS7" s="24" t="s">
        <v>102</v>
      </c>
      <c r="CT7" s="24" t="s">
        <v>102</v>
      </c>
      <c r="CU7" s="24" t="s">
        <v>102</v>
      </c>
      <c r="CV7" s="24">
        <v>45.32</v>
      </c>
      <c r="CW7" s="24">
        <v>49.92</v>
      </c>
      <c r="CX7" s="24" t="s">
        <v>102</v>
      </c>
      <c r="CY7" s="24" t="s">
        <v>102</v>
      </c>
      <c r="CZ7" s="24" t="s">
        <v>102</v>
      </c>
      <c r="DA7" s="24" t="s">
        <v>102</v>
      </c>
      <c r="DB7" s="24">
        <v>85.81</v>
      </c>
      <c r="DC7" s="24" t="s">
        <v>102</v>
      </c>
      <c r="DD7" s="24" t="s">
        <v>102</v>
      </c>
      <c r="DE7" s="24" t="s">
        <v>102</v>
      </c>
      <c r="DF7" s="24" t="s">
        <v>102</v>
      </c>
      <c r="DG7" s="24">
        <v>83.54</v>
      </c>
      <c r="DH7" s="24">
        <v>87.8</v>
      </c>
      <c r="DI7" s="24" t="s">
        <v>102</v>
      </c>
      <c r="DJ7" s="24" t="s">
        <v>102</v>
      </c>
      <c r="DK7" s="24" t="s">
        <v>102</v>
      </c>
      <c r="DL7" s="24" t="s">
        <v>102</v>
      </c>
      <c r="DM7" s="24">
        <v>4.38</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2026-01-22T04:04:42Z</cp:lastPrinted>
  <dcterms:created xsi:type="dcterms:W3CDTF">2025-12-23T06:18:51Z</dcterms:created>
  <dcterms:modified xsi:type="dcterms:W3CDTF">2026-03-05T03:51:49Z</dcterms:modified>
  <cp:category/>
</cp:coreProperties>
</file>