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7_経営比較分析表\02 公営企業に係る経営比較分析表（令和６年度決算）の分析・公表について\05 最終データ\180 下水道（地域）済\"/>
    </mc:Choice>
  </mc:AlternateContent>
  <xr:revisionPtr revIDLastSave="0" documentId="13_ncr:1_{33D77329-B9A1-4BA2-9503-DB7BC44BA6C8}" xr6:coauthVersionLast="47" xr6:coauthVersionMax="47" xr10:uidLastSave="{00000000-0000-0000-0000-000000000000}"/>
  <workbookProtection workbookAlgorithmName="SHA-512" workbookHashValue="6IZ8ZUlib+hFXn0RfGJbxjFf+JlPrXPvdjglIDxfp/b6hdsZ+90kQDl2LDEu/dUbOB8HeDT5TAXNVGM0ZGjPeQ==" workbookSaltValue="CqOfl9RYtjGC6NaZosEtDQ==" workbookSpinCount="100000" lockStructure="1"/>
  <bookViews>
    <workbookView xWindow="-108" yWindow="-108" windowWidth="23256" windowHeight="1245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G85" i="4"/>
  <c r="F85" i="4"/>
  <c r="E85" i="4"/>
  <c r="AT10" i="4"/>
  <c r="AL10" i="4"/>
  <c r="I10" i="4"/>
  <c r="AL8" i="4"/>
  <c r="I8" i="4"/>
</calcChain>
</file>

<file path=xl/sharedStrings.xml><?xml version="1.0" encoding="utf-8"?>
<sst xmlns="http://schemas.openxmlformats.org/spreadsheetml/2006/main" count="325" uniqueCount="118">
  <si>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</si>
  <si>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</si>
  <si>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</si>
  <si>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</si>
  <si>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</si>
  <si>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</si>
  <si>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</si>
  <si>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</si>
  <si>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</si>
  <si>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</si>
  <si>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</si>
  <si>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</si>
  <si>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</si>
  <si>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</si>
  <si>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</si>
  <si>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</si>
  <si>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</si>
  <si>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</si>
  <si>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</si>
  <si>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</si>
  <si>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</si>
  <si>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</si>
  <si>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</si>
  <si>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</si>
  <si>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</si>
  <si>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</si>
  <si>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</si>
  <si>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</si>
  <si>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</si>
  <si>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</si>
  <si>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</si>
  <si>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</si>
  <si>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</si>
  <si>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</si>
  <si>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</si>
  <si>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</si>
  <si>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</si>
  <si>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</si>
  <si>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</si>
  <si>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</si>
  <si>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</si>
  <si>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</si>
  <si>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</si>
  <si>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</si>
  <si>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</si>
  <si>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</si>
  <si>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</si>
  <si>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</si>
  <si>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</si>
  <si>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</si>
  <si>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</si>
  <si>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</si>
  <si>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</si>
  <si>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</si>
  <si>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</si>
  <si>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</si>
  <si>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</si>
  <si>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</si>
  <si>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</si>
  <si>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</si>
  <si>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</si>
  <si>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</si>
  <si>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</si>
  <si>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</si>
  <si>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</si>
  <si>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</si>
  <si>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</si>
  <si>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</si>
  <si>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</si>
  <si>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</si>
  <si>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</si>
  <si>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</si>
  <si>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</si>
  <si>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</si>
  <si>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</si>
  <si>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</si>
  <si>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</si>
  <si>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</si>
  <si>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</si>
  <si>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</si>
  <si>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</si>
  <si>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</si>
  <si>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</si>
  <si>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</si>
  <si>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</si>
  <si>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</si>
  <si>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</si>
  <si>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</si>
  <si>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</si>
  <si>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</si>
  <si>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</si>
  <si>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</si>
  <si>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</si>
  <si>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</si>
  <si>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</si>
  <si>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</si>
  <si>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睦沢町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</si>
  <si>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</si>
  <si>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</si>
  <si>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</si>
  <si>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</si>
  <si>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</si>
  <si>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</si>
  <si>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</si>
  <si>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</si>
  <si>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</si>
  <si>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</si>
  <si>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</si>
  <si>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</si>
  <si>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</si>
  <si>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</si>
  <si>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</si>
  <si>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</si>
  <si>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</si>
  <si>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</si>
  <si>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平成14年度から実施している事業であり、今後は耐用年数を経過する浄化槽も増加することから、その修繕に要する費用も今後は見込む必要がある。</t>
    <phoneticPr fontId="4"/>
  </si>
  <si>
    <t>　今後は耐用年数を経過する浄化槽も増加し、修繕に要する費用が増加する一方、人口減少による使用料金の収入の減少も考えられる為、経費の削減を図るとともに、使用料金の改定等を検討し、経営の改善策を模索していく必要がある。</t>
    <phoneticPr fontId="4"/>
  </si>
  <si>
    <t>①経常収支比率は100％を超えている状態であるが、一般会計繰入金に依存している状況である。
③全国平均値を下回っており、特定地域生活排水処理事業の起債償還金が多く、繰入金で対応している状態である。
⑤類似団体平均値を上回っているものの、100％を下回っている為、他会計補助金に依存していることが考える。今後、将来的な料金改定が必要と考えられる。
⑥類似団体平均値より下回っているものの、汚水処理コストの削減努力を続けなければならない。
⑦施設利用率は100％を維持しており、適正であると思われる。
⑧水洗化率は100％を維持しており、適正であると思われる。</t>
    <rPh sb="1" eb="7">
      <t>ケイジョウシュウシヒリツ</t>
    </rPh>
    <rPh sb="13" eb="14">
      <t>コ</t>
    </rPh>
    <rPh sb="18" eb="20">
      <t>ジョウタイ</t>
    </rPh>
    <rPh sb="25" eb="29">
      <t>イッパンカイケイ</t>
    </rPh>
    <rPh sb="29" eb="32">
      <t>クリイレキン</t>
    </rPh>
    <rPh sb="33" eb="35">
      <t>イゾン</t>
    </rPh>
    <rPh sb="39" eb="41">
      <t>ジョウキョウ</t>
    </rPh>
    <rPh sb="53" eb="55">
      <t>シタマワ</t>
    </rPh>
    <rPh sb="60" eb="64">
      <t>トクテイチイキ</t>
    </rPh>
    <rPh sb="64" eb="66">
      <t>セイカツ</t>
    </rPh>
    <rPh sb="66" eb="68">
      <t>ハイスイ</t>
    </rPh>
    <rPh sb="68" eb="70">
      <t>ショリ</t>
    </rPh>
    <rPh sb="70" eb="72">
      <t>ジギョウ</t>
    </rPh>
    <rPh sb="131" eb="137">
      <t>タカイケイホジョキン</t>
    </rPh>
    <rPh sb="138" eb="140">
      <t>イゾン</t>
    </rPh>
    <rPh sb="147" eb="148">
      <t>カンガ</t>
    </rPh>
    <rPh sb="151" eb="153">
      <t>コンゴ</t>
    </rPh>
    <rPh sb="154" eb="157">
      <t>ショウライテキ</t>
    </rPh>
    <rPh sb="158" eb="162">
      <t>リョウキンカイテイ</t>
    </rPh>
    <rPh sb="163" eb="165">
      <t>ヒツヨウ</t>
    </rPh>
    <rPh sb="166" eb="167">
      <t>カンガ</t>
    </rPh>
    <rPh sb="183" eb="185">
      <t>シタマワ</t>
    </rPh>
    <rPh sb="230" eb="232">
      <t>イジ</t>
    </rPh>
    <rPh sb="237" eb="239">
      <t>テキセイ</t>
    </rPh>
    <rPh sb="243" eb="244">
      <t>オモ</t>
    </rPh>
    <rPh sb="267" eb="269">
      <t>テキセイ</t>
    </rPh>
    <rPh sb="273" eb="274">
      <t>オモ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</si>
</sst>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9-493E-B4E8-CFBBE002D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9-493E-B4E8-CFBBE002D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C-4C6B-B7AF-05E3D0B4A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C-4C6B-B7AF-05E3D0B4A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D-4193-A4A6-CD46AF5B9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D-4193-A4A6-CD46AF5B9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4-4389-A9D1-2F55A0FBF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4-4389-A9D1-2F55A0FBF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C-4DE0-B408-699E6288B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C-4DE0-B408-699E6288B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B-4FA3-A6BE-562306ED0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B-4FA3-A6BE-562306ED0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A-48F9-841B-A66697F89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A-48F9-841B-A66697F89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2-4C34-9014-EBFD6C1B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2-4C34-9014-EBFD6C1B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4-44B1-8F0A-AA4AE5C50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4-44B1-8F0A-AA4AE5C50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4-40AA-A64A-D1F05514F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4-40AA-A64A-D1F05514F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134.94999999999999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C-4180-994E-B75A3B5BA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C-4180-994E-B75A3B5BA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【386.06】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千葉県　睦沢町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特定地域生活排水処理</v>
      </c>
      <c r="Q8" s="64"/>
      <c r="R8" s="64"/>
      <c r="S8" s="64"/>
      <c r="T8" s="64"/>
      <c r="U8" s="64"/>
      <c r="V8" s="64"/>
      <c r="W8" s="64" t="str">
        <f>データ!L6</f>
        <v>K2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6549</v>
      </c>
      <c r="AM8" s="45"/>
      <c r="AN8" s="45"/>
      <c r="AO8" s="45"/>
      <c r="AP8" s="45"/>
      <c r="AQ8" s="45"/>
      <c r="AR8" s="45"/>
      <c r="AS8" s="45"/>
      <c r="AT8" s="44">
        <f>データ!T6</f>
        <v>35.590000000000003</v>
      </c>
      <c r="AU8" s="44"/>
      <c r="AV8" s="44"/>
      <c r="AW8" s="44"/>
      <c r="AX8" s="44"/>
      <c r="AY8" s="44"/>
      <c r="AZ8" s="44"/>
      <c r="BA8" s="44"/>
      <c r="BB8" s="44">
        <f>データ!U6</f>
        <v>184.01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61.96</v>
      </c>
      <c r="J10" s="44"/>
      <c r="K10" s="44"/>
      <c r="L10" s="44"/>
      <c r="M10" s="44"/>
      <c r="N10" s="44"/>
      <c r="O10" s="44"/>
      <c r="P10" s="44">
        <f>データ!P6</f>
        <v>19.28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5">
        <f>データ!R6</f>
        <v>3421</v>
      </c>
      <c r="AE10" s="45"/>
      <c r="AF10" s="45"/>
      <c r="AG10" s="45"/>
      <c r="AH10" s="45"/>
      <c r="AI10" s="45"/>
      <c r="AJ10" s="45"/>
      <c r="AK10" s="2"/>
      <c r="AL10" s="45">
        <f>データ!V6</f>
        <v>1256</v>
      </c>
      <c r="AM10" s="45"/>
      <c r="AN10" s="45"/>
      <c r="AO10" s="45"/>
      <c r="AP10" s="45"/>
      <c r="AQ10" s="45"/>
      <c r="AR10" s="45"/>
      <c r="AS10" s="45"/>
      <c r="AT10" s="44">
        <f>データ!W6</f>
        <v>21.14</v>
      </c>
      <c r="AU10" s="44"/>
      <c r="AV10" s="44"/>
      <c r="AW10" s="44"/>
      <c r="AX10" s="44"/>
      <c r="AY10" s="44"/>
      <c r="AZ10" s="44"/>
      <c r="BA10" s="44"/>
      <c r="BB10" s="44">
        <f>データ!X6</f>
        <v>59.41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117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116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【100.06】</v>
      </c>
      <c r="F85" s="12" t="str">
        <f>データ!AT6</f>
        <v>【84.61】</v>
      </c>
      <c r="G85" s="12" t="str">
        <f>データ!BE6</f>
        <v>【106.63】</v>
      </c>
      <c r="H85" s="12" t="str">
        <f>データ!BP6</f>
        <v>【386.06】</v>
      </c>
      <c r="I85" s="12" t="str">
        <f>データ!CA6</f>
        <v>【51.14】</v>
      </c>
      <c r="J85" s="12" t="str">
        <f>データ!CL6</f>
        <v>【329.31】</v>
      </c>
      <c r="K85" s="12" t="str">
        <f>データ!CW6</f>
        <v>【54.37】</v>
      </c>
      <c r="L85" s="12" t="str">
        <f>データ!DH6</f>
        <v>【84.89】</v>
      </c>
      <c r="M85" s="12" t="str">
        <f>データ!DS6</f>
        <v>【26.38】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vd/ch1AFf0i5d3XQsoThLXSRPozgyXTrHUyy4FpPMwdyAMvF9PcdUUb3SgEWHPmcVGEWDZoPXOXIv1R3e6VLKQ==" saltValue="ZBb7a0wtzeELLYxwJRcza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124222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千葉県　睦沢町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61.96</v>
      </c>
      <c r="P6" s="20">
        <f t="shared" si="3"/>
        <v>19.28</v>
      </c>
      <c r="Q6" s="20">
        <f t="shared" si="3"/>
        <v>100</v>
      </c>
      <c r="R6" s="20">
        <f t="shared" si="3"/>
        <v>3421</v>
      </c>
      <c r="S6" s="20">
        <f t="shared" si="3"/>
        <v>6549</v>
      </c>
      <c r="T6" s="20">
        <f t="shared" si="3"/>
        <v>35.590000000000003</v>
      </c>
      <c r="U6" s="20">
        <f t="shared" si="3"/>
        <v>184.01</v>
      </c>
      <c r="V6" s="20">
        <f t="shared" si="3"/>
        <v>1256</v>
      </c>
      <c r="W6" s="20">
        <f t="shared" si="3"/>
        <v>21.14</v>
      </c>
      <c r="X6" s="20">
        <f t="shared" si="3"/>
        <v>59.41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108.25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99.24</v>
      </c>
      <c r="AI6" s="20" t="str">
        <f>IF(AI7="","",IF(AI7="-","【-】","【"&amp;SUBSTITUTE(TEXT(AI7,"#,##0.00"),"-","△")&amp;"】"))</f>
        <v>【100.06】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89.91</v>
      </c>
      <c r="AT6" s="20" t="str">
        <f>IF(AT7="","",IF(AT7="-","【-】","【"&amp;SUBSTITUTE(TEXT(AT7,"#,##0.00"),"-","△")&amp;"】"))</f>
        <v>【84.61】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76.95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103.61</v>
      </c>
      <c r="BE6" s="20" t="str">
        <f>IF(BE7="","",IF(BE7="-","【-】","【"&amp;SUBSTITUTE(TEXT(BE7,"#,##0.00"),"-","△")&amp;"】"))</f>
        <v>【106.63】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368.83</v>
      </c>
      <c r="BP6" s="20" t="str">
        <f>IF(BP7="","",IF(BP7="-","【-】","【"&amp;SUBSTITUTE(TEXT(BP7,"#,##0.00"),"-","△")&amp;"】"))</f>
        <v>【386.06】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82.34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53.25</v>
      </c>
      <c r="CA6" s="20" t="str">
        <f>IF(CA7="","",IF(CA7="-","【-】","【"&amp;SUBSTITUTE(TEXT(CA7,"#,##0.00"),"-","△")&amp;"】"))</f>
        <v>【51.14】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134.94999999999999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325.45</v>
      </c>
      <c r="CL6" s="20" t="str">
        <f>IF(CL7="","",IF(CL7="-","【-】","【"&amp;SUBSTITUTE(TEXT(CL7,"#,##0.00"),"-","△")&amp;"】"))</f>
        <v>【329.31】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100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52.59</v>
      </c>
      <c r="CW6" s="20" t="str">
        <f>IF(CW7="","",IF(CW7="-","【-】","【"&amp;SUBSTITUTE(TEXT(CW7,"#,##0.00"),"-","△")&amp;"】"))</f>
        <v>【54.37】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87.02</v>
      </c>
      <c r="DH6" s="20" t="str">
        <f>IF(DH7="","",IF(DH7="-","【-】","【"&amp;SUBSTITUTE(TEXT(DH7,"#,##0.00"),"-","△")&amp;"】"))</f>
        <v>【84.89】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5.0199999999999996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27.57</v>
      </c>
      <c r="DS6" s="20" t="str">
        <f>IF(DS7="","",IF(DS7="-","【-】","【"&amp;SUBSTITUTE(TEXT(DS7,"#,##0.00"),"-","△")&amp;"】"))</f>
        <v>【26.38】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2">
      <c r="A7" s="14"/>
      <c r="B7" s="23">
        <v>2024</v>
      </c>
      <c r="C7" s="23">
        <v>124222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61.96</v>
      </c>
      <c r="P7" s="24">
        <v>19.28</v>
      </c>
      <c r="Q7" s="24">
        <v>100</v>
      </c>
      <c r="R7" s="24">
        <v>3421</v>
      </c>
      <c r="S7" s="24">
        <v>6549</v>
      </c>
      <c r="T7" s="24">
        <v>35.590000000000003</v>
      </c>
      <c r="U7" s="24">
        <v>184.01</v>
      </c>
      <c r="V7" s="24">
        <v>1256</v>
      </c>
      <c r="W7" s="24">
        <v>21.14</v>
      </c>
      <c r="X7" s="24">
        <v>59.41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108.25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99.24</v>
      </c>
      <c r="AI7" s="24">
        <v>100.06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89.91</v>
      </c>
      <c r="AT7" s="24">
        <v>84.61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76.95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103.61</v>
      </c>
      <c r="BE7" s="24">
        <v>106.63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368.83</v>
      </c>
      <c r="BP7" s="24">
        <v>386.06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82.34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53.25</v>
      </c>
      <c r="CA7" s="24">
        <v>51.14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134.94999999999999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325.45</v>
      </c>
      <c r="CL7" s="24">
        <v>329.31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100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52.59</v>
      </c>
      <c r="CW7" s="24">
        <v>54.37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100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87.02</v>
      </c>
      <c r="DH7" s="24">
        <v>84.89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5.0199999999999996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27.57</v>
      </c>
      <c r="DS7" s="24">
        <v>26.38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110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田丸 湧也</cp:lastModifiedBy>
  <dcterms:created xsi:type="dcterms:W3CDTF">2025-12-23T06:30:03Z</dcterms:created>
  <dcterms:modified xsi:type="dcterms:W3CDTF">2026-02-17T05:31:01Z</dcterms:modified>
  <cp:category/>
</cp:coreProperties>
</file>