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5 下水道（農集）\"/>
    </mc:Choice>
  </mc:AlternateContent>
  <xr:revisionPtr revIDLastSave="0" documentId="13_ncr:1_{C2440B0F-8614-4121-A8AC-D58503DE3A0E}" xr6:coauthVersionLast="47" xr6:coauthVersionMax="47" xr10:uidLastSave="{00000000-0000-0000-0000-000000000000}"/>
  <workbookProtection workbookAlgorithmName="SHA-512" workbookHashValue="zPjuEpzLTavc4NdZU0WW4Q+9mmUX28dg52RKyUZBb/F09jrMHQt00mp9RjeBdfLuMypOxD2nngC/Mi1Jgx5mZg==" workbookSaltValue="b5PKtDA7aAZEujqx3w69c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<sst xmlns="http://schemas.openxmlformats.org/spreadsheetml/2006/main" count="297" uniqueCount="117">
  <si>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</si>
  <si>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</si>
  <si>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</si>
  <si>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</si>
  <si>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</si>
  <si>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</si>
  <si>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</si>
  <si>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</si>
  <si>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</si>
  <si>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</si>
  <si>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</si>
  <si>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</si>
  <si>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</si>
  <si>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</si>
  <si>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</si>
  <si>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</si>
  <si>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</si>
  <si>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</si>
  <si>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</si>
  <si>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</si>
  <si>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</si>
  <si>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</si>
  <si>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</si>
  <si>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</si>
  <si>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</si>
  <si>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</si>
  <si>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</si>
  <si>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</si>
  <si>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</si>
  <si>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</si>
  <si>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</si>
  <si>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</si>
  <si>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</si>
  <si>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</si>
  <si>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</si>
  <si>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</si>
  <si>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</si>
  <si>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</si>
  <si>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</si>
  <si>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</si>
  <si>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</si>
  <si>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</si>
  <si>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</si>
  <si>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</si>
  <si>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</si>
  <si>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</si>
  <si>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</si>
  <si>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</si>
  <si>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</si>
  <si>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</si>
  <si>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</si>
  <si>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</si>
  <si>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</si>
  <si>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</si>
  <si>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</si>
  <si>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</si>
  <si>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</si>
  <si>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</si>
  <si>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</si>
  <si>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</si>
  <si>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</si>
  <si>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</si>
  <si>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</si>
  <si>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</si>
  <si>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</si>
  <si>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</si>
  <si>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</si>
  <si>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</si>
  <si>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</si>
  <si>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</si>
  <si>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</si>
  <si>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</si>
  <si>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</si>
  <si>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</si>
  <si>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</si>
  <si>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</si>
  <si>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</si>
  <si>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</si>
  <si>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</si>
  <si>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</si>
  <si>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</si>
  <si>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</si>
  <si>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</si>
  <si>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</si>
  <si>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</si>
  <si>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</si>
  <si>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</si>
  <si>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</si>
  <si>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</si>
  <si>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</si>
  <si>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</si>
  <si>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</si>
  <si>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</si>
  <si>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</si>
  <si>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</si>
  <si>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</si>
  <si>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一宮町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</si>
  <si>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</si>
  <si>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</si>
  <si>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</si>
  <si>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</si>
  <si>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</si>
  <si>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</si>
  <si>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</si>
  <si>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</si>
  <si>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</si>
  <si>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</si>
  <si>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</si>
  <si>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</si>
  <si>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</si>
  <si>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</si>
  <si>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</si>
  <si>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</si>
  <si>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</si>
  <si>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当該事業は、自主財源のみでの経営が困難な状況であり、他会計繰入金への依存度が高い状況が続いている。今後も人口減少に伴う加入率や施設使用料の減少、物価高騰等による維持管理費用の増加のほか、施設改修等が控えており、今後も他会計繰入金に依存する状況が続く見込みである。
料金改定にあたっては、経営戦略に基づく将来的なシュミレーションや他団体の価格水準等に注視しつつ、実態に見合った改定の検討を行う。
老朽化に伴う既存施設等の改修・更新にあたっては、大規模事業となるため、最適整備構想のほか維持管理計画に基づき、補助事業を効果的に活用しつつ、各処理区の利用状況に見合った施設規模や処理能力とすることで、維持管理費用の削減に努めていく。</t>
    <rPh sb="0" eb="4">
      <t>トウガイジギョウ</t>
    </rPh>
    <rPh sb="6" eb="10">
      <t>ジシュザイゲン</t>
    </rPh>
    <rPh sb="14" eb="16">
      <t>ケイエイ</t>
    </rPh>
    <rPh sb="17" eb="19">
      <t>コンナン</t>
    </rPh>
    <rPh sb="20" eb="22">
      <t>ジョウキョウ</t>
    </rPh>
    <rPh sb="26" eb="27">
      <t>ホカ</t>
    </rPh>
    <rPh sb="27" eb="29">
      <t>カイケイ</t>
    </rPh>
    <rPh sb="29" eb="32">
      <t>クリイレキン</t>
    </rPh>
    <rPh sb="34" eb="37">
      <t>イゾンド</t>
    </rPh>
    <rPh sb="38" eb="39">
      <t>タカ</t>
    </rPh>
    <rPh sb="40" eb="42">
      <t>ジョウキョウ</t>
    </rPh>
    <rPh sb="43" eb="44">
      <t>ツヅ</t>
    </rPh>
    <rPh sb="49" eb="51">
      <t>コンゴ</t>
    </rPh>
    <rPh sb="52" eb="56">
      <t>ジンコウゲンショウ</t>
    </rPh>
    <rPh sb="57" eb="58">
      <t>トモナ</t>
    </rPh>
    <rPh sb="59" eb="62">
      <t>カニュウリツ</t>
    </rPh>
    <rPh sb="63" eb="65">
      <t>シセツ</t>
    </rPh>
    <rPh sb="65" eb="68">
      <t>シヨウリョウ</t>
    </rPh>
    <rPh sb="69" eb="71">
      <t>ゲンショウ</t>
    </rPh>
    <rPh sb="72" eb="76">
      <t>ブッカコウトウ</t>
    </rPh>
    <rPh sb="76" eb="77">
      <t>ナド</t>
    </rPh>
    <rPh sb="80" eb="86">
      <t>イジカンリヒヨウ</t>
    </rPh>
    <rPh sb="87" eb="89">
      <t>ゾウカ</t>
    </rPh>
    <rPh sb="93" eb="97">
      <t>シセツカイシュウ</t>
    </rPh>
    <rPh sb="97" eb="98">
      <t>ナド</t>
    </rPh>
    <rPh sb="99" eb="100">
      <t>ヒカ</t>
    </rPh>
    <rPh sb="105" eb="107">
      <t>コンゴ</t>
    </rPh>
    <rPh sb="108" eb="109">
      <t>ホカ</t>
    </rPh>
    <rPh sb="109" eb="111">
      <t>カイケイ</t>
    </rPh>
    <rPh sb="111" eb="114">
      <t>クリイレキン</t>
    </rPh>
    <rPh sb="115" eb="117">
      <t>イゾン</t>
    </rPh>
    <rPh sb="119" eb="121">
      <t>ジョウキョウ</t>
    </rPh>
    <rPh sb="122" eb="123">
      <t>ツヅ</t>
    </rPh>
    <rPh sb="124" eb="126">
      <t>ミコ</t>
    </rPh>
    <rPh sb="132" eb="134">
      <t>リョウキン</t>
    </rPh>
    <rPh sb="134" eb="136">
      <t>カイテイ</t>
    </rPh>
    <rPh sb="143" eb="147">
      <t>ケイエイセンリャク</t>
    </rPh>
    <rPh sb="148" eb="149">
      <t>モト</t>
    </rPh>
    <rPh sb="151" eb="154">
      <t>ショウライテキ</t>
    </rPh>
    <rPh sb="164" eb="165">
      <t>ホカ</t>
    </rPh>
    <rPh sb="165" eb="167">
      <t>ダンタイ</t>
    </rPh>
    <rPh sb="168" eb="170">
      <t>カカク</t>
    </rPh>
    <rPh sb="170" eb="172">
      <t>スイジュン</t>
    </rPh>
    <rPh sb="172" eb="173">
      <t>ナド</t>
    </rPh>
    <rPh sb="174" eb="176">
      <t>チュウシ</t>
    </rPh>
    <rPh sb="180" eb="182">
      <t>ジッタイ</t>
    </rPh>
    <rPh sb="183" eb="185">
      <t>ミア</t>
    </rPh>
    <rPh sb="187" eb="189">
      <t>カイテイ</t>
    </rPh>
    <rPh sb="190" eb="192">
      <t>ケントウ</t>
    </rPh>
    <rPh sb="193" eb="194">
      <t>オコナ</t>
    </rPh>
    <rPh sb="197" eb="200">
      <t>ロウキュウカ</t>
    </rPh>
    <rPh sb="201" eb="202">
      <t>トモナ</t>
    </rPh>
    <rPh sb="203" eb="207">
      <t>キゾンシセツ</t>
    </rPh>
    <rPh sb="207" eb="208">
      <t>ナド</t>
    </rPh>
    <rPh sb="209" eb="211">
      <t>カイシュウ</t>
    </rPh>
    <rPh sb="212" eb="214">
      <t>コウシン</t>
    </rPh>
    <rPh sb="221" eb="224">
      <t>ダイキボ</t>
    </rPh>
    <rPh sb="224" eb="226">
      <t>ジギョウ</t>
    </rPh>
    <rPh sb="236" eb="238">
      <t>コウソウ</t>
    </rPh>
    <rPh sb="241" eb="247">
      <t>イジカンリケイカク</t>
    </rPh>
    <rPh sb="248" eb="249">
      <t>モト</t>
    </rPh>
    <rPh sb="252" eb="256">
      <t>ホジョジギョウ</t>
    </rPh>
    <rPh sb="257" eb="260">
      <t>コウカテキ</t>
    </rPh>
    <rPh sb="261" eb="263">
      <t>カツヨウ</t>
    </rPh>
    <rPh sb="297" eb="303">
      <t>イジカンリヒヨウ</t>
    </rPh>
    <rPh sb="304" eb="306">
      <t>サクゲン</t>
    </rPh>
    <rPh sb="307" eb="308">
      <t>ツト</t>
    </rPh>
    <phoneticPr fontId="4"/>
  </si>
  <si>
    <t>供用開始から21～35年経過しており、施設本体及び管渠、各種設備についても経年劣化が進んでいる状況である。
管渠については、更新等を実施していないため、管渠改善率は0％となっている。
処理施設及び各種機器については、3処理場のうち1施設は国の補助事業である「農山漁村地域整備交付金」を活用し令和5年度より改修事業に着手している。他の2施設についても耐用年数や故障による機器等更新が増加傾向にあるため、施設及び機器の劣化状況と更新費用を総合的に勘案し修繕対応を図るとともに更新計画に基づいた大規模改修（処理施設及び管渠）事業の検討を進める。</t>
    <rPh sb="0" eb="4">
      <t>キョウヨウカイシ</t>
    </rPh>
    <rPh sb="11" eb="12">
      <t>ネン</t>
    </rPh>
    <rPh sb="12" eb="14">
      <t>ケイカ</t>
    </rPh>
    <rPh sb="54" eb="56">
      <t>カンキョ</t>
    </rPh>
    <rPh sb="62" eb="64">
      <t>コウシン</t>
    </rPh>
    <rPh sb="64" eb="65">
      <t>ナド</t>
    </rPh>
    <rPh sb="66" eb="68">
      <t>ジッシ</t>
    </rPh>
    <rPh sb="76" eb="78">
      <t>カンキョ</t>
    </rPh>
    <rPh sb="78" eb="81">
      <t>カイゼンリツ</t>
    </rPh>
    <rPh sb="92" eb="96">
      <t>ショリシセツ</t>
    </rPh>
    <rPh sb="96" eb="97">
      <t>オヨ</t>
    </rPh>
    <rPh sb="98" eb="100">
      <t>カクシュケイネンレッカススジョウキョウ</t>
    </rPh>
    <rPh sb="100" eb="102">
      <t>キキ</t>
    </rPh>
    <rPh sb="109" eb="112">
      <t>ショリジョウ</t>
    </rPh>
    <rPh sb="116" eb="118">
      <t>シセツ</t>
    </rPh>
    <rPh sb="119" eb="120">
      <t>クニ</t>
    </rPh>
    <rPh sb="121" eb="125">
      <t>ホジョジギョウ</t>
    </rPh>
    <rPh sb="129" eb="135">
      <t>ノウサンギョソンチイキ</t>
    </rPh>
    <rPh sb="135" eb="137">
      <t>セイビ</t>
    </rPh>
    <rPh sb="137" eb="140">
      <t>コウフキン</t>
    </rPh>
    <rPh sb="142" eb="144">
      <t>カツヨウ</t>
    </rPh>
    <rPh sb="145" eb="147">
      <t>レイワ</t>
    </rPh>
    <rPh sb="148" eb="150">
      <t>ネンド</t>
    </rPh>
    <rPh sb="152" eb="156">
      <t>カイシュウジギョウ</t>
    </rPh>
    <rPh sb="157" eb="159">
      <t>チャクシュ</t>
    </rPh>
    <rPh sb="164" eb="165">
      <t>ホカ</t>
    </rPh>
    <rPh sb="167" eb="169">
      <t>シセツ</t>
    </rPh>
    <rPh sb="174" eb="178">
      <t>タイヨウネンスウ</t>
    </rPh>
    <rPh sb="179" eb="181">
      <t>コショウ</t>
    </rPh>
    <rPh sb="184" eb="186">
      <t>キキ</t>
    </rPh>
    <rPh sb="186" eb="187">
      <t>ナド</t>
    </rPh>
    <rPh sb="187" eb="189">
      <t>コウシン</t>
    </rPh>
    <rPh sb="190" eb="192">
      <t>ゾウカ</t>
    </rPh>
    <rPh sb="192" eb="194">
      <t>ケイコウ</t>
    </rPh>
    <rPh sb="224" eb="226">
      <t>シュウゼン</t>
    </rPh>
    <rPh sb="226" eb="228">
      <t>タイオウ</t>
    </rPh>
    <rPh sb="229" eb="230">
      <t>ハカ</t>
    </rPh>
    <rPh sb="235" eb="237">
      <t>コウシン</t>
    </rPh>
    <rPh sb="237" eb="239">
      <t>ケイカク</t>
    </rPh>
    <rPh sb="240" eb="241">
      <t>モト</t>
    </rPh>
    <rPh sb="244" eb="249">
      <t>ダイキボカイシュウ</t>
    </rPh>
    <rPh sb="250" eb="254">
      <t>ショリシセツ</t>
    </rPh>
    <rPh sb="254" eb="255">
      <t>オヨ</t>
    </rPh>
    <rPh sb="256" eb="258">
      <t>カンキョ</t>
    </rPh>
    <rPh sb="259" eb="261">
      <t>ジギョウ</t>
    </rPh>
    <rPh sb="262" eb="264">
      <t>ケントウ</t>
    </rPh>
    <rPh sb="265" eb="266">
      <t>スス</t>
    </rPh>
    <phoneticPr fontId="4"/>
  </si>
  <si>
    <t>経常収支比率は102.94％であり、昨年度比では11.24ポイント上昇、類似団体平均値からは0.1ポイント下回る結果となった。料金収入はほぼ横ばいであり、一般会計繰入金に依存している状況である。令和5年度の料金改定で20％の値上げ実施後、2年目であるが、経営状況を踏まえ改めて料金設定の検討が求められる。
累積欠損金比率は13.15％であり、昨年度比で16.29ポイント改善傾向となったが、令和6年度は特別損失（過年度損益修正損）が主因となったものである。今後は、大幅な使用料収入の増加が見込めず、物価高騰等の影響に伴い経常的な維持管理費用の上昇も想定されるため、抜本的な経営改善を検討する必要がある。
流動比率は105.59％であり、次年度においても償還財源は確保されており、短期的な債務に係る支払い能力は維持出来ている。
企業債残高対事業規模比率は企業債償還に要する財源を他会計等において負担することとしているため0％となっている。
汚水処理原価は類似団体平均値とほぼ横ばいの推移となった。今後汚水処理費の増加と人口減少に伴う有収水量の減少が見込まれるため、汚水原価率の上昇が見込まれる。
施設利用率は当面の間、横ばい推移が見込まれるため、施設改修にあたっては、各処理区の利用状況に見合った施設規模や処理能力となるようダウンサイジング等も検討していく必要がある。</t>
    <rPh sb="0" eb="6">
      <t>ケイジョウシュウシヒリツ</t>
    </rPh>
    <rPh sb="18" eb="21">
      <t>サクネンド</t>
    </rPh>
    <rPh sb="21" eb="22">
      <t>ヒ</t>
    </rPh>
    <rPh sb="33" eb="35">
      <t>ジョウショウ</t>
    </rPh>
    <rPh sb="36" eb="40">
      <t>ルイジダンタイ</t>
    </rPh>
    <rPh sb="40" eb="43">
      <t>ヘイキンチ</t>
    </rPh>
    <rPh sb="53" eb="55">
      <t>シタマワ</t>
    </rPh>
    <rPh sb="56" eb="58">
      <t>ケッカ</t>
    </rPh>
    <rPh sb="63" eb="67">
      <t>リョウキンシュウニュウ</t>
    </rPh>
    <rPh sb="70" eb="71">
      <t>ヨコ</t>
    </rPh>
    <rPh sb="77" eb="84">
      <t>イッパンカイケイクリイレキン</t>
    </rPh>
    <rPh sb="85" eb="87">
      <t>イゾン</t>
    </rPh>
    <rPh sb="91" eb="93">
      <t>ジョウキョウ</t>
    </rPh>
    <rPh sb="115" eb="117">
      <t>ジッシ</t>
    </rPh>
    <rPh sb="117" eb="118">
      <t>ゴ</t>
    </rPh>
    <rPh sb="121" eb="122">
      <t>メ</t>
    </rPh>
    <rPh sb="153" eb="155">
      <t>ルイセキ</t>
    </rPh>
    <rPh sb="155" eb="158">
      <t>ケッソンキン</t>
    </rPh>
    <rPh sb="158" eb="160">
      <t>ヒリツ</t>
    </rPh>
    <rPh sb="171" eb="174">
      <t>サクネンド</t>
    </rPh>
    <rPh sb="174" eb="175">
      <t>ヒ</t>
    </rPh>
    <rPh sb="185" eb="189">
      <t>カイゼンケイコウ</t>
    </rPh>
    <rPh sb="195" eb="197">
      <t>レイワ</t>
    </rPh>
    <rPh sb="198" eb="200">
      <t>ネンド</t>
    </rPh>
    <rPh sb="201" eb="205">
      <t>トクベツソンシツ</t>
    </rPh>
    <rPh sb="206" eb="214">
      <t>カネンドソンエキシュウセイソン</t>
    </rPh>
    <rPh sb="216" eb="218">
      <t>シュイン</t>
    </rPh>
    <rPh sb="228" eb="230">
      <t>コンゴ</t>
    </rPh>
    <rPh sb="232" eb="234">
      <t>オオハバ</t>
    </rPh>
    <rPh sb="238" eb="240">
      <t>シュウニュウ</t>
    </rPh>
    <rPh sb="241" eb="243">
      <t>ゾウカ</t>
    </rPh>
    <rPh sb="244" eb="246">
      <t>ミコ</t>
    </rPh>
    <rPh sb="249" eb="253">
      <t>ブッカコウトウ</t>
    </rPh>
    <rPh sb="253" eb="254">
      <t>ナド</t>
    </rPh>
    <rPh sb="255" eb="257">
      <t>エイキョウ</t>
    </rPh>
    <rPh sb="258" eb="259">
      <t>トモナ</t>
    </rPh>
    <rPh sb="260" eb="263">
      <t>ケイジョウテキ</t>
    </rPh>
    <rPh sb="264" eb="269">
      <t>イジカンリヒ</t>
    </rPh>
    <rPh sb="269" eb="270">
      <t>ヨウ</t>
    </rPh>
    <rPh sb="271" eb="273">
      <t>ジョウショウ</t>
    </rPh>
    <rPh sb="274" eb="276">
      <t>ソウテイ</t>
    </rPh>
    <rPh sb="282" eb="285">
      <t>バッポンテキ</t>
    </rPh>
    <rPh sb="286" eb="290">
      <t>ケイエイカイゼン</t>
    </rPh>
    <rPh sb="291" eb="293">
      <t>ケントウ</t>
    </rPh>
    <rPh sb="295" eb="297">
      <t>ヒツヨウ</t>
    </rPh>
    <rPh sb="302" eb="306">
      <t>リュウドウヒリツ</t>
    </rPh>
    <rPh sb="318" eb="321">
      <t>ジネンド</t>
    </rPh>
    <rPh sb="326" eb="330">
      <t>ショウカンザイゲン</t>
    </rPh>
    <rPh sb="331" eb="333">
      <t>カクホ</t>
    </rPh>
    <rPh sb="339" eb="342">
      <t>タンキテキ</t>
    </rPh>
    <rPh sb="343" eb="345">
      <t>サイム</t>
    </rPh>
    <rPh sb="346" eb="347">
      <t>カカ</t>
    </rPh>
    <rPh sb="348" eb="350">
      <t>シハラ</t>
    </rPh>
    <rPh sb="351" eb="353">
      <t>ノウリョク</t>
    </rPh>
    <rPh sb="354" eb="356">
      <t>イジ</t>
    </rPh>
    <rPh sb="356" eb="358">
      <t>デキ</t>
    </rPh>
    <rPh sb="363" eb="368">
      <t>キギョウサイザンダカ</t>
    </rPh>
    <rPh sb="368" eb="369">
      <t>タイ</t>
    </rPh>
    <rPh sb="369" eb="373">
      <t>ジギョウキボ</t>
    </rPh>
    <rPh sb="373" eb="375">
      <t>ヒリツ</t>
    </rPh>
    <rPh sb="376" eb="379">
      <t>キギョウサイ</t>
    </rPh>
    <rPh sb="379" eb="381">
      <t>ショウカン</t>
    </rPh>
    <rPh sb="382" eb="383">
      <t>ヨウ</t>
    </rPh>
    <rPh sb="385" eb="387">
      <t>ザイゲン</t>
    </rPh>
    <rPh sb="388" eb="389">
      <t>ホカ</t>
    </rPh>
    <rPh sb="389" eb="391">
      <t>カイケイ</t>
    </rPh>
    <rPh sb="391" eb="392">
      <t>ナド</t>
    </rPh>
    <rPh sb="396" eb="398">
      <t>フタン</t>
    </rPh>
    <rPh sb="419" eb="423">
      <t>オスイショリ</t>
    </rPh>
    <rPh sb="423" eb="425">
      <t>ゲンカ</t>
    </rPh>
    <rPh sb="426" eb="430">
      <t>ルイジダンタイ</t>
    </rPh>
    <rPh sb="430" eb="433">
      <t>ヘイキンチ</t>
    </rPh>
    <rPh sb="436" eb="437">
      <t>ヨコ</t>
    </rPh>
    <rPh sb="440" eb="442">
      <t>スイイ</t>
    </rPh>
    <rPh sb="447" eb="449">
      <t>コンゴ</t>
    </rPh>
    <rPh sb="449" eb="454">
      <t>オスイショリヒ</t>
    </rPh>
    <rPh sb="455" eb="457">
      <t>ゾウカ</t>
    </rPh>
    <rPh sb="458" eb="462">
      <t>ジンコウゲンショウ</t>
    </rPh>
    <rPh sb="463" eb="464">
      <t>トモナ</t>
    </rPh>
    <rPh sb="465" eb="467">
      <t>ユウシュウ</t>
    </rPh>
    <rPh sb="467" eb="469">
      <t>スイリョウ</t>
    </rPh>
    <rPh sb="470" eb="472">
      <t>ゲンショウ</t>
    </rPh>
    <rPh sb="473" eb="475">
      <t>ミコ</t>
    </rPh>
    <rPh sb="481" eb="486">
      <t>オスイゲンカリツ</t>
    </rPh>
    <rPh sb="487" eb="489">
      <t>ジョウショウ</t>
    </rPh>
    <rPh sb="490" eb="492">
      <t>ミコ</t>
    </rPh>
    <rPh sb="497" eb="502">
      <t>シセツリヨウリツ</t>
    </rPh>
    <rPh sb="503" eb="505">
      <t>トウメン</t>
    </rPh>
    <rPh sb="506" eb="507">
      <t>アイダ</t>
    </rPh>
    <rPh sb="508" eb="509">
      <t>ヨコ</t>
    </rPh>
    <rPh sb="511" eb="513">
      <t>スイイ</t>
    </rPh>
    <rPh sb="514" eb="516">
      <t>ミコ</t>
    </rPh>
    <rPh sb="522" eb="526">
      <t>シセツカイシュウ</t>
    </rPh>
    <rPh sb="533" eb="534">
      <t>カク</t>
    </rPh>
    <rPh sb="534" eb="537">
      <t>ショリク</t>
    </rPh>
    <rPh sb="538" eb="540">
      <t>リヨウ</t>
    </rPh>
    <rPh sb="540" eb="542">
      <t>ジョウキョウ</t>
    </rPh>
    <rPh sb="543" eb="545">
      <t>ミア</t>
    </rPh>
    <rPh sb="547" eb="549">
      <t>シセツ</t>
    </rPh>
    <rPh sb="549" eb="551">
      <t>キボ</t>
    </rPh>
    <rPh sb="552" eb="556">
      <t>ショリノウリョク</t>
    </rPh>
    <rPh sb="569" eb="570">
      <t>ナド</t>
    </rPh>
    <rPh sb="571" eb="573">
      <t>ケントウ</t>
    </rPh>
    <rPh sb="577" eb="57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</si>
</sst>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C04-4006-89C2-8A07DA286AD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0.02</c:v>
                </c:pt>
              </c:numCache>
            </c:numRef>
          </c:val>
          <c:smooth val="0"/>
          <c:extLst>
            <c:ext xmlns:c16="http://schemas.microsoft.com/office/drawing/2014/chart" uri="{C3380CC4-5D6E-409C-BE32-E72D297353CC}">
              <c16:uniqueId val="{00000001-6C04-4006-89C2-8A07DA286AD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58.67</c:v>
                </c:pt>
                <c:pt idx="4">
                  <c:v>59.48</c:v>
                </c:pt>
              </c:numCache>
            </c:numRef>
          </c:val>
          <c:extLst>
            <c:ext xmlns:c16="http://schemas.microsoft.com/office/drawing/2014/chart" uri="{C3380CC4-5D6E-409C-BE32-E72D297353CC}">
              <c16:uniqueId val="{00000000-C267-4E2D-85C7-9FE282A512B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52.63</c:v>
                </c:pt>
                <c:pt idx="4">
                  <c:v>52.34</c:v>
                </c:pt>
              </c:numCache>
            </c:numRef>
          </c:val>
          <c:smooth val="0"/>
          <c:extLst>
            <c:ext xmlns:c16="http://schemas.microsoft.com/office/drawing/2014/chart" uri="{C3380CC4-5D6E-409C-BE32-E72D297353CC}">
              <c16:uniqueId val="{00000001-C267-4E2D-85C7-9FE282A512B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551E-458A-BFDC-906EEBEECAA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90.32</c:v>
                </c:pt>
                <c:pt idx="4">
                  <c:v>90.05</c:v>
                </c:pt>
              </c:numCache>
            </c:numRef>
          </c:val>
          <c:smooth val="0"/>
          <c:extLst>
            <c:ext xmlns:c16="http://schemas.microsoft.com/office/drawing/2014/chart" uri="{C3380CC4-5D6E-409C-BE32-E72D297353CC}">
              <c16:uniqueId val="{00000001-551E-458A-BFDC-906EEBEECAA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91.7</c:v>
                </c:pt>
                <c:pt idx="4">
                  <c:v>102.94</c:v>
                </c:pt>
              </c:numCache>
            </c:numRef>
          </c:val>
          <c:extLst>
            <c:ext xmlns:c16="http://schemas.microsoft.com/office/drawing/2014/chart" uri="{C3380CC4-5D6E-409C-BE32-E72D297353CC}">
              <c16:uniqueId val="{00000000-3119-46EF-8A99-243F35D69F0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103.07</c:v>
                </c:pt>
                <c:pt idx="4">
                  <c:v>103.04</c:v>
                </c:pt>
              </c:numCache>
            </c:numRef>
          </c:val>
          <c:smooth val="0"/>
          <c:extLst>
            <c:ext xmlns:c16="http://schemas.microsoft.com/office/drawing/2014/chart" uri="{C3380CC4-5D6E-409C-BE32-E72D297353CC}">
              <c16:uniqueId val="{00000001-3119-46EF-8A99-243F35D69F0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5.3</c:v>
                </c:pt>
                <c:pt idx="4">
                  <c:v>10.62</c:v>
                </c:pt>
              </c:numCache>
            </c:numRef>
          </c:val>
          <c:extLst>
            <c:ext xmlns:c16="http://schemas.microsoft.com/office/drawing/2014/chart" uri="{C3380CC4-5D6E-409C-BE32-E72D297353CC}">
              <c16:uniqueId val="{00000000-1E68-40EF-A2D7-49AD3E2608C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30.5</c:v>
                </c:pt>
                <c:pt idx="4">
                  <c:v>30.49</c:v>
                </c:pt>
              </c:numCache>
            </c:numRef>
          </c:val>
          <c:smooth val="0"/>
          <c:extLst>
            <c:ext xmlns:c16="http://schemas.microsoft.com/office/drawing/2014/chart" uri="{C3380CC4-5D6E-409C-BE32-E72D297353CC}">
              <c16:uniqueId val="{00000001-1E68-40EF-A2D7-49AD3E2608C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07D-4C5D-BEA2-92A3AF610E3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0.05</c:v>
                </c:pt>
              </c:numCache>
            </c:numRef>
          </c:val>
          <c:smooth val="0"/>
          <c:extLst>
            <c:ext xmlns:c16="http://schemas.microsoft.com/office/drawing/2014/chart" uri="{C3380CC4-5D6E-409C-BE32-E72D297353CC}">
              <c16:uniqueId val="{00000001-607D-4C5D-BEA2-92A3AF610E3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29.39</c:v>
                </c:pt>
                <c:pt idx="4">
                  <c:v>13.15</c:v>
                </c:pt>
              </c:numCache>
            </c:numRef>
          </c:val>
          <c:extLst>
            <c:ext xmlns:c16="http://schemas.microsoft.com/office/drawing/2014/chart" uri="{C3380CC4-5D6E-409C-BE32-E72D297353CC}">
              <c16:uniqueId val="{00000000-421E-45E8-9313-EBE2270F485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120.64</c:v>
                </c:pt>
                <c:pt idx="4">
                  <c:v>100.31</c:v>
                </c:pt>
              </c:numCache>
            </c:numRef>
          </c:val>
          <c:smooth val="0"/>
          <c:extLst>
            <c:ext xmlns:c16="http://schemas.microsoft.com/office/drawing/2014/chart" uri="{C3380CC4-5D6E-409C-BE32-E72D297353CC}">
              <c16:uniqueId val="{00000001-421E-45E8-9313-EBE2270F485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113.72</c:v>
                </c:pt>
                <c:pt idx="4">
                  <c:v>105.59</c:v>
                </c:pt>
              </c:numCache>
            </c:numRef>
          </c:val>
          <c:extLst>
            <c:ext xmlns:c16="http://schemas.microsoft.com/office/drawing/2014/chart" uri="{C3380CC4-5D6E-409C-BE32-E72D297353CC}">
              <c16:uniqueId val="{00000000-26D9-4AF6-A007-8D693FFD088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39.82</c:v>
                </c:pt>
                <c:pt idx="4">
                  <c:v>41.03</c:v>
                </c:pt>
              </c:numCache>
            </c:numRef>
          </c:val>
          <c:smooth val="0"/>
          <c:extLst>
            <c:ext xmlns:c16="http://schemas.microsoft.com/office/drawing/2014/chart" uri="{C3380CC4-5D6E-409C-BE32-E72D297353CC}">
              <c16:uniqueId val="{00000001-26D9-4AF6-A007-8D693FFD088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4DE-4C48-9560-ACCF6CBDFAA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743.31</c:v>
                </c:pt>
                <c:pt idx="4">
                  <c:v>796.8</c:v>
                </c:pt>
              </c:numCache>
            </c:numRef>
          </c:val>
          <c:smooth val="0"/>
          <c:extLst>
            <c:ext xmlns:c16="http://schemas.microsoft.com/office/drawing/2014/chart" uri="{C3380CC4-5D6E-409C-BE32-E72D297353CC}">
              <c16:uniqueId val="{00000001-04DE-4C48-9560-ACCF6CBDFAA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35.020000000000003</c:v>
                </c:pt>
                <c:pt idx="4">
                  <c:v>67.81</c:v>
                </c:pt>
              </c:numCache>
            </c:numRef>
          </c:val>
          <c:extLst>
            <c:ext xmlns:c16="http://schemas.microsoft.com/office/drawing/2014/chart" uri="{C3380CC4-5D6E-409C-BE32-E72D297353CC}">
              <c16:uniqueId val="{00000000-AFBA-4FDA-A79E-DD70565A986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61.15</c:v>
                </c:pt>
                <c:pt idx="4">
                  <c:v>58.41</c:v>
                </c:pt>
              </c:numCache>
            </c:numRef>
          </c:val>
          <c:smooth val="0"/>
          <c:extLst>
            <c:ext xmlns:c16="http://schemas.microsoft.com/office/drawing/2014/chart" uri="{C3380CC4-5D6E-409C-BE32-E72D297353CC}">
              <c16:uniqueId val="{00000001-AFBA-4FDA-A79E-DD70565A986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494.34</c:v>
                </c:pt>
                <c:pt idx="4">
                  <c:v>265.26</c:v>
                </c:pt>
              </c:numCache>
            </c:numRef>
          </c:val>
          <c:extLst>
            <c:ext xmlns:c16="http://schemas.microsoft.com/office/drawing/2014/chart" uri="{C3380CC4-5D6E-409C-BE32-E72D297353CC}">
              <c16:uniqueId val="{00000000-1931-4347-BC79-562EEE7B7FA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250.43</c:v>
                </c:pt>
                <c:pt idx="4">
                  <c:v>267.33999999999997</c:v>
                </c:pt>
              </c:numCache>
            </c:numRef>
          </c:val>
          <c:smooth val="0"/>
          <c:extLst>
            <c:ext xmlns:c16="http://schemas.microsoft.com/office/drawing/2014/chart" uri="{C3380CC4-5D6E-409C-BE32-E72D297353CC}">
              <c16:uniqueId val="{00000001-1931-4347-BC79-562EEE7B7FA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一宮町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8" t="str">
        <f>データ!I6</f>
        <v>法適用</v>
      </c>
      <c r="C8" s="38"/>
      <c r="D8" s="38"/>
      <c r="E8" s="38"/>
      <c r="F8" s="38"/>
      <c r="G8" s="38"/>
      <c r="H8" s="38"/>
      <c r="I8" s="38" t="str">
        <f>データ!J6</f>
        <v>下水道事業</v>
      </c>
      <c r="J8" s="38"/>
      <c r="K8" s="38"/>
      <c r="L8" s="38"/>
      <c r="M8" s="38"/>
      <c r="N8" s="38"/>
      <c r="O8" s="38"/>
      <c r="P8" s="38" t="str">
        <f>データ!K6</f>
        <v>農業集落排水</v>
      </c>
      <c r="Q8" s="38"/>
      <c r="R8" s="38"/>
      <c r="S8" s="38"/>
      <c r="T8" s="38"/>
      <c r="U8" s="38"/>
      <c r="V8" s="38"/>
      <c r="W8" s="38" t="str">
        <f>データ!L6</f>
        <v>F1</v>
      </c>
      <c r="X8" s="38"/>
      <c r="Y8" s="38"/>
      <c r="Z8" s="38"/>
      <c r="AA8" s="38"/>
      <c r="AB8" s="38"/>
      <c r="AC8" s="38"/>
      <c r="AD8" s="39" t="str">
        <f>データ!$M$6</f>
        <v>非設置</v>
      </c>
      <c r="AE8" s="39"/>
      <c r="AF8" s="39"/>
      <c r="AG8" s="39"/>
      <c r="AH8" s="39"/>
      <c r="AI8" s="39"/>
      <c r="AJ8" s="39"/>
      <c r="AK8" s="3"/>
      <c r="AL8" s="40">
        <f>データ!S6</f>
        <v>12294</v>
      </c>
      <c r="AM8" s="40"/>
      <c r="AN8" s="40"/>
      <c r="AO8" s="40"/>
      <c r="AP8" s="40"/>
      <c r="AQ8" s="40"/>
      <c r="AR8" s="40"/>
      <c r="AS8" s="40"/>
      <c r="AT8" s="41">
        <f>データ!T6</f>
        <v>22.97</v>
      </c>
      <c r="AU8" s="41"/>
      <c r="AV8" s="41"/>
      <c r="AW8" s="41"/>
      <c r="AX8" s="41"/>
      <c r="AY8" s="41"/>
      <c r="AZ8" s="41"/>
      <c r="BA8" s="41"/>
      <c r="BB8" s="41">
        <f>データ!U6</f>
        <v>535.22</v>
      </c>
      <c r="BC8" s="41"/>
      <c r="BD8" s="41"/>
      <c r="BE8" s="41"/>
      <c r="BF8" s="41"/>
      <c r="BG8" s="41"/>
      <c r="BH8" s="41"/>
      <c r="BI8" s="41"/>
      <c r="BJ8" s="3"/>
      <c r="BK8" s="3"/>
      <c r="BL8" s="34" t="s">
        <v>10</v>
      </c>
      <c r="BM8" s="35"/>
      <c r="BN8" s="36" t="s">
        <v>11</v>
      </c>
      <c r="BO8" s="36"/>
      <c r="BP8" s="36"/>
      <c r="BQ8" s="36"/>
      <c r="BR8" s="36"/>
      <c r="BS8" s="36"/>
      <c r="BT8" s="36"/>
      <c r="BU8" s="36"/>
      <c r="BV8" s="36"/>
      <c r="BW8" s="36"/>
      <c r="BX8" s="36"/>
      <c r="BY8" s="37"/>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41" t="str">
        <f>データ!N6</f>
        <v>-</v>
      </c>
      <c r="C10" s="41"/>
      <c r="D10" s="41"/>
      <c r="E10" s="41"/>
      <c r="F10" s="41"/>
      <c r="G10" s="41"/>
      <c r="H10" s="41"/>
      <c r="I10" s="41">
        <f>データ!O6</f>
        <v>67.95</v>
      </c>
      <c r="J10" s="41"/>
      <c r="K10" s="41"/>
      <c r="L10" s="41"/>
      <c r="M10" s="41"/>
      <c r="N10" s="41"/>
      <c r="O10" s="41"/>
      <c r="P10" s="41">
        <f>データ!P6</f>
        <v>17.04</v>
      </c>
      <c r="Q10" s="41"/>
      <c r="R10" s="41"/>
      <c r="S10" s="41"/>
      <c r="T10" s="41"/>
      <c r="U10" s="41"/>
      <c r="V10" s="41"/>
      <c r="W10" s="41">
        <f>データ!Q6</f>
        <v>100</v>
      </c>
      <c r="X10" s="41"/>
      <c r="Y10" s="41"/>
      <c r="Z10" s="41"/>
      <c r="AA10" s="41"/>
      <c r="AB10" s="41"/>
      <c r="AC10" s="41"/>
      <c r="AD10" s="40">
        <f>データ!R6</f>
        <v>4620</v>
      </c>
      <c r="AE10" s="40"/>
      <c r="AF10" s="40"/>
      <c r="AG10" s="40"/>
      <c r="AH10" s="40"/>
      <c r="AI10" s="40"/>
      <c r="AJ10" s="40"/>
      <c r="AK10" s="2"/>
      <c r="AL10" s="40">
        <f>データ!V6</f>
        <v>2092</v>
      </c>
      <c r="AM10" s="40"/>
      <c r="AN10" s="40"/>
      <c r="AO10" s="40"/>
      <c r="AP10" s="40"/>
      <c r="AQ10" s="40"/>
      <c r="AR10" s="40"/>
      <c r="AS10" s="40"/>
      <c r="AT10" s="41">
        <f>データ!W6</f>
        <v>4.5999999999999996</v>
      </c>
      <c r="AU10" s="41"/>
      <c r="AV10" s="41"/>
      <c r="AW10" s="41"/>
      <c r="AX10" s="41"/>
      <c r="AY10" s="41"/>
      <c r="AZ10" s="41"/>
      <c r="BA10" s="41"/>
      <c r="BB10" s="41">
        <f>データ!X6</f>
        <v>454.78</v>
      </c>
      <c r="BC10" s="41"/>
      <c r="BD10" s="41"/>
      <c r="BE10" s="41"/>
      <c r="BF10" s="41"/>
      <c r="BG10" s="41"/>
      <c r="BH10" s="41"/>
      <c r="BI10" s="41"/>
      <c r="BJ10" s="2"/>
      <c r="BK10" s="2"/>
      <c r="BL10" s="52" t="s">
        <v>22</v>
      </c>
      <c r="BM10" s="53"/>
      <c r="BN10" s="60" t="s">
        <v>23</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4" t="s">
        <v>26</v>
      </c>
      <c r="BM14" s="45"/>
      <c r="BN14" s="45"/>
      <c r="BO14" s="45"/>
      <c r="BP14" s="45"/>
      <c r="BQ14" s="45"/>
      <c r="BR14" s="45"/>
      <c r="BS14" s="45"/>
      <c r="BT14" s="45"/>
      <c r="BU14" s="45"/>
      <c r="BV14" s="45"/>
      <c r="BW14" s="45"/>
      <c r="BX14" s="45"/>
      <c r="BY14" s="45"/>
      <c r="BZ14" s="46"/>
    </row>
    <row r="15" spans="1:78" ht="13.5" customHeight="1" x14ac:dyDescent="0.2">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4" t="s">
        <v>116</v>
      </c>
      <c r="BM16" s="55"/>
      <c r="BN16" s="55"/>
      <c r="BO16" s="55"/>
      <c r="BP16" s="55"/>
      <c r="BQ16" s="55"/>
      <c r="BR16" s="55"/>
      <c r="BS16" s="55"/>
      <c r="BT16" s="55"/>
      <c r="BU16" s="55"/>
      <c r="BV16" s="55"/>
      <c r="BW16" s="55"/>
      <c r="BX16" s="55"/>
      <c r="BY16" s="55"/>
      <c r="BZ16" s="5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4"/>
      <c r="BM17" s="55"/>
      <c r="BN17" s="55"/>
      <c r="BO17" s="55"/>
      <c r="BP17" s="55"/>
      <c r="BQ17" s="55"/>
      <c r="BR17" s="55"/>
      <c r="BS17" s="55"/>
      <c r="BT17" s="55"/>
      <c r="BU17" s="55"/>
      <c r="BV17" s="55"/>
      <c r="BW17" s="55"/>
      <c r="BX17" s="55"/>
      <c r="BY17" s="55"/>
      <c r="BZ17" s="5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4"/>
      <c r="BM18" s="55"/>
      <c r="BN18" s="55"/>
      <c r="BO18" s="55"/>
      <c r="BP18" s="55"/>
      <c r="BQ18" s="55"/>
      <c r="BR18" s="55"/>
      <c r="BS18" s="55"/>
      <c r="BT18" s="55"/>
      <c r="BU18" s="55"/>
      <c r="BV18" s="55"/>
      <c r="BW18" s="55"/>
      <c r="BX18" s="55"/>
      <c r="BY18" s="55"/>
      <c r="BZ18" s="5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4"/>
      <c r="BM19" s="55"/>
      <c r="BN19" s="55"/>
      <c r="BO19" s="55"/>
      <c r="BP19" s="55"/>
      <c r="BQ19" s="55"/>
      <c r="BR19" s="55"/>
      <c r="BS19" s="55"/>
      <c r="BT19" s="55"/>
      <c r="BU19" s="55"/>
      <c r="BV19" s="55"/>
      <c r="BW19" s="55"/>
      <c r="BX19" s="55"/>
      <c r="BY19" s="55"/>
      <c r="BZ19" s="5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4"/>
      <c r="BM20" s="55"/>
      <c r="BN20" s="55"/>
      <c r="BO20" s="55"/>
      <c r="BP20" s="55"/>
      <c r="BQ20" s="55"/>
      <c r="BR20" s="55"/>
      <c r="BS20" s="55"/>
      <c r="BT20" s="55"/>
      <c r="BU20" s="55"/>
      <c r="BV20" s="55"/>
      <c r="BW20" s="55"/>
      <c r="BX20" s="55"/>
      <c r="BY20" s="55"/>
      <c r="BZ20" s="5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4"/>
      <c r="BM21" s="55"/>
      <c r="BN21" s="55"/>
      <c r="BO21" s="55"/>
      <c r="BP21" s="55"/>
      <c r="BQ21" s="55"/>
      <c r="BR21" s="55"/>
      <c r="BS21" s="55"/>
      <c r="BT21" s="55"/>
      <c r="BU21" s="55"/>
      <c r="BV21" s="55"/>
      <c r="BW21" s="55"/>
      <c r="BX21" s="55"/>
      <c r="BY21" s="55"/>
      <c r="BZ21" s="5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4"/>
      <c r="BM22" s="55"/>
      <c r="BN22" s="55"/>
      <c r="BO22" s="55"/>
      <c r="BP22" s="55"/>
      <c r="BQ22" s="55"/>
      <c r="BR22" s="55"/>
      <c r="BS22" s="55"/>
      <c r="BT22" s="55"/>
      <c r="BU22" s="55"/>
      <c r="BV22" s="55"/>
      <c r="BW22" s="55"/>
      <c r="BX22" s="55"/>
      <c r="BY22" s="55"/>
      <c r="BZ22" s="5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4"/>
      <c r="BM23" s="55"/>
      <c r="BN23" s="55"/>
      <c r="BO23" s="55"/>
      <c r="BP23" s="55"/>
      <c r="BQ23" s="55"/>
      <c r="BR23" s="55"/>
      <c r="BS23" s="55"/>
      <c r="BT23" s="55"/>
      <c r="BU23" s="55"/>
      <c r="BV23" s="55"/>
      <c r="BW23" s="55"/>
      <c r="BX23" s="55"/>
      <c r="BY23" s="55"/>
      <c r="BZ23" s="5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4"/>
      <c r="BM24" s="55"/>
      <c r="BN24" s="55"/>
      <c r="BO24" s="55"/>
      <c r="BP24" s="55"/>
      <c r="BQ24" s="55"/>
      <c r="BR24" s="55"/>
      <c r="BS24" s="55"/>
      <c r="BT24" s="55"/>
      <c r="BU24" s="55"/>
      <c r="BV24" s="55"/>
      <c r="BW24" s="55"/>
      <c r="BX24" s="55"/>
      <c r="BY24" s="55"/>
      <c r="BZ24" s="5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4"/>
      <c r="BM25" s="55"/>
      <c r="BN25" s="55"/>
      <c r="BO25" s="55"/>
      <c r="BP25" s="55"/>
      <c r="BQ25" s="55"/>
      <c r="BR25" s="55"/>
      <c r="BS25" s="55"/>
      <c r="BT25" s="55"/>
      <c r="BU25" s="55"/>
      <c r="BV25" s="55"/>
      <c r="BW25" s="55"/>
      <c r="BX25" s="55"/>
      <c r="BY25" s="55"/>
      <c r="BZ25" s="5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4"/>
      <c r="BM26" s="55"/>
      <c r="BN26" s="55"/>
      <c r="BO26" s="55"/>
      <c r="BP26" s="55"/>
      <c r="BQ26" s="55"/>
      <c r="BR26" s="55"/>
      <c r="BS26" s="55"/>
      <c r="BT26" s="55"/>
      <c r="BU26" s="55"/>
      <c r="BV26" s="55"/>
      <c r="BW26" s="55"/>
      <c r="BX26" s="55"/>
      <c r="BY26" s="55"/>
      <c r="BZ26" s="5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4"/>
      <c r="BM27" s="55"/>
      <c r="BN27" s="55"/>
      <c r="BO27" s="55"/>
      <c r="BP27" s="55"/>
      <c r="BQ27" s="55"/>
      <c r="BR27" s="55"/>
      <c r="BS27" s="55"/>
      <c r="BT27" s="55"/>
      <c r="BU27" s="55"/>
      <c r="BV27" s="55"/>
      <c r="BW27" s="55"/>
      <c r="BX27" s="55"/>
      <c r="BY27" s="55"/>
      <c r="BZ27" s="5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4"/>
      <c r="BM28" s="55"/>
      <c r="BN28" s="55"/>
      <c r="BO28" s="55"/>
      <c r="BP28" s="55"/>
      <c r="BQ28" s="55"/>
      <c r="BR28" s="55"/>
      <c r="BS28" s="55"/>
      <c r="BT28" s="55"/>
      <c r="BU28" s="55"/>
      <c r="BV28" s="55"/>
      <c r="BW28" s="55"/>
      <c r="BX28" s="55"/>
      <c r="BY28" s="55"/>
      <c r="BZ28" s="5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4"/>
      <c r="BM29" s="55"/>
      <c r="BN29" s="55"/>
      <c r="BO29" s="55"/>
      <c r="BP29" s="55"/>
      <c r="BQ29" s="55"/>
      <c r="BR29" s="55"/>
      <c r="BS29" s="55"/>
      <c r="BT29" s="55"/>
      <c r="BU29" s="55"/>
      <c r="BV29" s="55"/>
      <c r="BW29" s="55"/>
      <c r="BX29" s="55"/>
      <c r="BY29" s="55"/>
      <c r="BZ29" s="5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4"/>
      <c r="BM30" s="55"/>
      <c r="BN30" s="55"/>
      <c r="BO30" s="55"/>
      <c r="BP30" s="55"/>
      <c r="BQ30" s="55"/>
      <c r="BR30" s="55"/>
      <c r="BS30" s="55"/>
      <c r="BT30" s="55"/>
      <c r="BU30" s="55"/>
      <c r="BV30" s="55"/>
      <c r="BW30" s="55"/>
      <c r="BX30" s="55"/>
      <c r="BY30" s="55"/>
      <c r="BZ30" s="5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4"/>
      <c r="BM31" s="55"/>
      <c r="BN31" s="55"/>
      <c r="BO31" s="55"/>
      <c r="BP31" s="55"/>
      <c r="BQ31" s="55"/>
      <c r="BR31" s="55"/>
      <c r="BS31" s="55"/>
      <c r="BT31" s="55"/>
      <c r="BU31" s="55"/>
      <c r="BV31" s="55"/>
      <c r="BW31" s="55"/>
      <c r="BX31" s="55"/>
      <c r="BY31" s="55"/>
      <c r="BZ31" s="5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4"/>
      <c r="BM32" s="55"/>
      <c r="BN32" s="55"/>
      <c r="BO32" s="55"/>
      <c r="BP32" s="55"/>
      <c r="BQ32" s="55"/>
      <c r="BR32" s="55"/>
      <c r="BS32" s="55"/>
      <c r="BT32" s="55"/>
      <c r="BU32" s="55"/>
      <c r="BV32" s="55"/>
      <c r="BW32" s="55"/>
      <c r="BX32" s="55"/>
      <c r="BY32" s="55"/>
      <c r="BZ32" s="5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4"/>
      <c r="BM33" s="55"/>
      <c r="BN33" s="55"/>
      <c r="BO33" s="55"/>
      <c r="BP33" s="55"/>
      <c r="BQ33" s="55"/>
      <c r="BR33" s="55"/>
      <c r="BS33" s="55"/>
      <c r="BT33" s="55"/>
      <c r="BU33" s="55"/>
      <c r="BV33" s="55"/>
      <c r="BW33" s="55"/>
      <c r="BX33" s="55"/>
      <c r="BY33" s="55"/>
      <c r="BZ33" s="5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4"/>
      <c r="BM34" s="55"/>
      <c r="BN34" s="55"/>
      <c r="BO34" s="55"/>
      <c r="BP34" s="55"/>
      <c r="BQ34" s="55"/>
      <c r="BR34" s="55"/>
      <c r="BS34" s="55"/>
      <c r="BT34" s="55"/>
      <c r="BU34" s="55"/>
      <c r="BV34" s="55"/>
      <c r="BW34" s="55"/>
      <c r="BX34" s="55"/>
      <c r="BY34" s="55"/>
      <c r="BZ34" s="5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4"/>
      <c r="BM35" s="55"/>
      <c r="BN35" s="55"/>
      <c r="BO35" s="55"/>
      <c r="BP35" s="55"/>
      <c r="BQ35" s="55"/>
      <c r="BR35" s="55"/>
      <c r="BS35" s="55"/>
      <c r="BT35" s="55"/>
      <c r="BU35" s="55"/>
      <c r="BV35" s="55"/>
      <c r="BW35" s="55"/>
      <c r="BX35" s="55"/>
      <c r="BY35" s="55"/>
      <c r="BZ35" s="5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4"/>
      <c r="BM36" s="55"/>
      <c r="BN36" s="55"/>
      <c r="BO36" s="55"/>
      <c r="BP36" s="55"/>
      <c r="BQ36" s="55"/>
      <c r="BR36" s="55"/>
      <c r="BS36" s="55"/>
      <c r="BT36" s="55"/>
      <c r="BU36" s="55"/>
      <c r="BV36" s="55"/>
      <c r="BW36" s="55"/>
      <c r="BX36" s="55"/>
      <c r="BY36" s="55"/>
      <c r="BZ36" s="5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4"/>
      <c r="BM37" s="55"/>
      <c r="BN37" s="55"/>
      <c r="BO37" s="55"/>
      <c r="BP37" s="55"/>
      <c r="BQ37" s="55"/>
      <c r="BR37" s="55"/>
      <c r="BS37" s="55"/>
      <c r="BT37" s="55"/>
      <c r="BU37" s="55"/>
      <c r="BV37" s="55"/>
      <c r="BW37" s="55"/>
      <c r="BX37" s="55"/>
      <c r="BY37" s="55"/>
      <c r="BZ37" s="5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4"/>
      <c r="BM38" s="55"/>
      <c r="BN38" s="55"/>
      <c r="BO38" s="55"/>
      <c r="BP38" s="55"/>
      <c r="BQ38" s="55"/>
      <c r="BR38" s="55"/>
      <c r="BS38" s="55"/>
      <c r="BT38" s="55"/>
      <c r="BU38" s="55"/>
      <c r="BV38" s="55"/>
      <c r="BW38" s="55"/>
      <c r="BX38" s="55"/>
      <c r="BY38" s="55"/>
      <c r="BZ38" s="5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4"/>
      <c r="BM39" s="55"/>
      <c r="BN39" s="55"/>
      <c r="BO39" s="55"/>
      <c r="BP39" s="55"/>
      <c r="BQ39" s="55"/>
      <c r="BR39" s="55"/>
      <c r="BS39" s="55"/>
      <c r="BT39" s="55"/>
      <c r="BU39" s="55"/>
      <c r="BV39" s="55"/>
      <c r="BW39" s="55"/>
      <c r="BX39" s="55"/>
      <c r="BY39" s="55"/>
      <c r="BZ39" s="5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4"/>
      <c r="BM40" s="55"/>
      <c r="BN40" s="55"/>
      <c r="BO40" s="55"/>
      <c r="BP40" s="55"/>
      <c r="BQ40" s="55"/>
      <c r="BR40" s="55"/>
      <c r="BS40" s="55"/>
      <c r="BT40" s="55"/>
      <c r="BU40" s="55"/>
      <c r="BV40" s="55"/>
      <c r="BW40" s="55"/>
      <c r="BX40" s="55"/>
      <c r="BY40" s="55"/>
      <c r="BZ40" s="5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4"/>
      <c r="BM41" s="55"/>
      <c r="BN41" s="55"/>
      <c r="BO41" s="55"/>
      <c r="BP41" s="55"/>
      <c r="BQ41" s="55"/>
      <c r="BR41" s="55"/>
      <c r="BS41" s="55"/>
      <c r="BT41" s="55"/>
      <c r="BU41" s="55"/>
      <c r="BV41" s="55"/>
      <c r="BW41" s="55"/>
      <c r="BX41" s="55"/>
      <c r="BY41" s="55"/>
      <c r="BZ41" s="5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4"/>
      <c r="BM42" s="55"/>
      <c r="BN42" s="55"/>
      <c r="BO42" s="55"/>
      <c r="BP42" s="55"/>
      <c r="BQ42" s="55"/>
      <c r="BR42" s="55"/>
      <c r="BS42" s="55"/>
      <c r="BT42" s="55"/>
      <c r="BU42" s="55"/>
      <c r="BV42" s="55"/>
      <c r="BW42" s="55"/>
      <c r="BX42" s="55"/>
      <c r="BY42" s="55"/>
      <c r="BZ42" s="5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4"/>
      <c r="BM43" s="55"/>
      <c r="BN43" s="55"/>
      <c r="BO43" s="55"/>
      <c r="BP43" s="55"/>
      <c r="BQ43" s="55"/>
      <c r="BR43" s="55"/>
      <c r="BS43" s="55"/>
      <c r="BT43" s="55"/>
      <c r="BU43" s="55"/>
      <c r="BV43" s="55"/>
      <c r="BW43" s="55"/>
      <c r="BX43" s="55"/>
      <c r="BY43" s="55"/>
      <c r="BZ43" s="5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4" t="s">
        <v>115</v>
      </c>
      <c r="BM47" s="55"/>
      <c r="BN47" s="55"/>
      <c r="BO47" s="55"/>
      <c r="BP47" s="55"/>
      <c r="BQ47" s="55"/>
      <c r="BR47" s="55"/>
      <c r="BS47" s="55"/>
      <c r="BT47" s="55"/>
      <c r="BU47" s="55"/>
      <c r="BV47" s="55"/>
      <c r="BW47" s="55"/>
      <c r="BX47" s="55"/>
      <c r="BY47" s="55"/>
      <c r="BZ47" s="5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4"/>
      <c r="BM48" s="55"/>
      <c r="BN48" s="55"/>
      <c r="BO48" s="55"/>
      <c r="BP48" s="55"/>
      <c r="BQ48" s="55"/>
      <c r="BR48" s="55"/>
      <c r="BS48" s="55"/>
      <c r="BT48" s="55"/>
      <c r="BU48" s="55"/>
      <c r="BV48" s="55"/>
      <c r="BW48" s="55"/>
      <c r="BX48" s="55"/>
      <c r="BY48" s="55"/>
      <c r="BZ48" s="5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4"/>
      <c r="BM49" s="55"/>
      <c r="BN49" s="55"/>
      <c r="BO49" s="55"/>
      <c r="BP49" s="55"/>
      <c r="BQ49" s="55"/>
      <c r="BR49" s="55"/>
      <c r="BS49" s="55"/>
      <c r="BT49" s="55"/>
      <c r="BU49" s="55"/>
      <c r="BV49" s="55"/>
      <c r="BW49" s="55"/>
      <c r="BX49" s="55"/>
      <c r="BY49" s="55"/>
      <c r="BZ49" s="5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4"/>
      <c r="BM50" s="55"/>
      <c r="BN50" s="55"/>
      <c r="BO50" s="55"/>
      <c r="BP50" s="55"/>
      <c r="BQ50" s="55"/>
      <c r="BR50" s="55"/>
      <c r="BS50" s="55"/>
      <c r="BT50" s="55"/>
      <c r="BU50" s="55"/>
      <c r="BV50" s="55"/>
      <c r="BW50" s="55"/>
      <c r="BX50" s="55"/>
      <c r="BY50" s="55"/>
      <c r="BZ50" s="5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4"/>
      <c r="BM51" s="55"/>
      <c r="BN51" s="55"/>
      <c r="BO51" s="55"/>
      <c r="BP51" s="55"/>
      <c r="BQ51" s="55"/>
      <c r="BR51" s="55"/>
      <c r="BS51" s="55"/>
      <c r="BT51" s="55"/>
      <c r="BU51" s="55"/>
      <c r="BV51" s="55"/>
      <c r="BW51" s="55"/>
      <c r="BX51" s="55"/>
      <c r="BY51" s="55"/>
      <c r="BZ51" s="5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4"/>
      <c r="BM52" s="55"/>
      <c r="BN52" s="55"/>
      <c r="BO52" s="55"/>
      <c r="BP52" s="55"/>
      <c r="BQ52" s="55"/>
      <c r="BR52" s="55"/>
      <c r="BS52" s="55"/>
      <c r="BT52" s="55"/>
      <c r="BU52" s="55"/>
      <c r="BV52" s="55"/>
      <c r="BW52" s="55"/>
      <c r="BX52" s="55"/>
      <c r="BY52" s="55"/>
      <c r="BZ52" s="5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4"/>
      <c r="BM53" s="55"/>
      <c r="BN53" s="55"/>
      <c r="BO53" s="55"/>
      <c r="BP53" s="55"/>
      <c r="BQ53" s="55"/>
      <c r="BR53" s="55"/>
      <c r="BS53" s="55"/>
      <c r="BT53" s="55"/>
      <c r="BU53" s="55"/>
      <c r="BV53" s="55"/>
      <c r="BW53" s="55"/>
      <c r="BX53" s="55"/>
      <c r="BY53" s="55"/>
      <c r="BZ53" s="5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4"/>
      <c r="BM54" s="55"/>
      <c r="BN54" s="55"/>
      <c r="BO54" s="55"/>
      <c r="BP54" s="55"/>
      <c r="BQ54" s="55"/>
      <c r="BR54" s="55"/>
      <c r="BS54" s="55"/>
      <c r="BT54" s="55"/>
      <c r="BU54" s="55"/>
      <c r="BV54" s="55"/>
      <c r="BW54" s="55"/>
      <c r="BX54" s="55"/>
      <c r="BY54" s="55"/>
      <c r="BZ54" s="5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4"/>
      <c r="BM55" s="55"/>
      <c r="BN55" s="55"/>
      <c r="BO55" s="55"/>
      <c r="BP55" s="55"/>
      <c r="BQ55" s="55"/>
      <c r="BR55" s="55"/>
      <c r="BS55" s="55"/>
      <c r="BT55" s="55"/>
      <c r="BU55" s="55"/>
      <c r="BV55" s="55"/>
      <c r="BW55" s="55"/>
      <c r="BX55" s="55"/>
      <c r="BY55" s="55"/>
      <c r="BZ55" s="5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4"/>
      <c r="BM56" s="55"/>
      <c r="BN56" s="55"/>
      <c r="BO56" s="55"/>
      <c r="BP56" s="55"/>
      <c r="BQ56" s="55"/>
      <c r="BR56" s="55"/>
      <c r="BS56" s="55"/>
      <c r="BT56" s="55"/>
      <c r="BU56" s="55"/>
      <c r="BV56" s="55"/>
      <c r="BW56" s="55"/>
      <c r="BX56" s="55"/>
      <c r="BY56" s="55"/>
      <c r="BZ56" s="5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4"/>
      <c r="BM57" s="55"/>
      <c r="BN57" s="55"/>
      <c r="BO57" s="55"/>
      <c r="BP57" s="55"/>
      <c r="BQ57" s="55"/>
      <c r="BR57" s="55"/>
      <c r="BS57" s="55"/>
      <c r="BT57" s="55"/>
      <c r="BU57" s="55"/>
      <c r="BV57" s="55"/>
      <c r="BW57" s="55"/>
      <c r="BX57" s="55"/>
      <c r="BY57" s="55"/>
      <c r="BZ57" s="5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4"/>
      <c r="BM58" s="55"/>
      <c r="BN58" s="55"/>
      <c r="BO58" s="55"/>
      <c r="BP58" s="55"/>
      <c r="BQ58" s="55"/>
      <c r="BR58" s="55"/>
      <c r="BS58" s="55"/>
      <c r="BT58" s="55"/>
      <c r="BU58" s="55"/>
      <c r="BV58" s="55"/>
      <c r="BW58" s="55"/>
      <c r="BX58" s="55"/>
      <c r="BY58" s="55"/>
      <c r="BZ58" s="5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4"/>
      <c r="BM59" s="55"/>
      <c r="BN59" s="55"/>
      <c r="BO59" s="55"/>
      <c r="BP59" s="55"/>
      <c r="BQ59" s="55"/>
      <c r="BR59" s="55"/>
      <c r="BS59" s="55"/>
      <c r="BT59" s="55"/>
      <c r="BU59" s="55"/>
      <c r="BV59" s="55"/>
      <c r="BW59" s="55"/>
      <c r="BX59" s="55"/>
      <c r="BY59" s="55"/>
      <c r="BZ59" s="56"/>
    </row>
    <row r="60" spans="1:78" ht="13.5" customHeight="1" x14ac:dyDescent="0.2">
      <c r="A60" s="2"/>
      <c r="B60" s="67" t="s">
        <v>28</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54"/>
      <c r="BM60" s="55"/>
      <c r="BN60" s="55"/>
      <c r="BO60" s="55"/>
      <c r="BP60" s="55"/>
      <c r="BQ60" s="55"/>
      <c r="BR60" s="55"/>
      <c r="BS60" s="55"/>
      <c r="BT60" s="55"/>
      <c r="BU60" s="55"/>
      <c r="BV60" s="55"/>
      <c r="BW60" s="55"/>
      <c r="BX60" s="55"/>
      <c r="BY60" s="55"/>
      <c r="BZ60" s="56"/>
    </row>
    <row r="61" spans="1:78" ht="13.5" customHeight="1" x14ac:dyDescent="0.2">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54"/>
      <c r="BM61" s="55"/>
      <c r="BN61" s="55"/>
      <c r="BO61" s="55"/>
      <c r="BP61" s="55"/>
      <c r="BQ61" s="55"/>
      <c r="BR61" s="55"/>
      <c r="BS61" s="55"/>
      <c r="BT61" s="55"/>
      <c r="BU61" s="55"/>
      <c r="BV61" s="55"/>
      <c r="BW61" s="55"/>
      <c r="BX61" s="55"/>
      <c r="BY61" s="55"/>
      <c r="BZ61" s="5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4"/>
      <c r="BM62" s="55"/>
      <c r="BN62" s="55"/>
      <c r="BO62" s="55"/>
      <c r="BP62" s="55"/>
      <c r="BQ62" s="55"/>
      <c r="BR62" s="55"/>
      <c r="BS62" s="55"/>
      <c r="BT62" s="55"/>
      <c r="BU62" s="55"/>
      <c r="BV62" s="55"/>
      <c r="BW62" s="55"/>
      <c r="BX62" s="55"/>
      <c r="BY62" s="55"/>
      <c r="BZ62" s="5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114</v>
      </c>
      <c r="BM66" s="55"/>
      <c r="BN66" s="55"/>
      <c r="BO66" s="55"/>
      <c r="BP66" s="55"/>
      <c r="BQ66" s="55"/>
      <c r="BR66" s="55"/>
      <c r="BS66" s="55"/>
      <c r="BT66" s="55"/>
      <c r="BU66" s="55"/>
      <c r="BV66" s="55"/>
      <c r="BW66" s="55"/>
      <c r="BX66" s="55"/>
      <c r="BY66" s="55"/>
      <c r="BZ66" s="5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COTw/PXfQkhbKYtXo2lqWJX8BZBmvVH+VwzvFJ4WcmiTdZ0trVSHrUK/vYWlHo+d0ICfnhpMVE0QDG5agdQFqQ==" saltValue="CZFmGHmzcwFj02A0M/E9Pg==" spinCount="100000" sheet="1" objects="1" scenarios="1" formatCells="0" formatColumns="0" formatRows="0"/>
  <mergeCells count="51">
    <mergeCell ref="B60:BJ61"/>
    <mergeCell ref="BL64:BZ65"/>
    <mergeCell ref="C83:BJ83"/>
    <mergeCell ref="BL47:BZ63"/>
    <mergeCell ref="BL66:BZ82"/>
    <mergeCell ref="P10:V10"/>
    <mergeCell ref="W10:AC10"/>
    <mergeCell ref="I9:O9"/>
    <mergeCell ref="P9:V9"/>
    <mergeCell ref="W9:AC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AD9:AJ9"/>
    <mergeCell ref="AL8:AS8"/>
    <mergeCell ref="AL9:AS9"/>
    <mergeCell ref="AT8:BA8"/>
    <mergeCell ref="BB8:BI8"/>
    <mergeCell ref="AT9:BA9"/>
    <mergeCell ref="BB9:BI9"/>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124214</v>
      </c>
      <c r="D6" s="19">
        <f t="shared" si="3"/>
        <v>46</v>
      </c>
      <c r="E6" s="19">
        <f t="shared" si="3"/>
        <v>17</v>
      </c>
      <c r="F6" s="19">
        <f t="shared" si="3"/>
        <v>5</v>
      </c>
      <c r="G6" s="19">
        <f t="shared" si="3"/>
        <v>0</v>
      </c>
      <c r="H6" s="19" t="str">
        <f t="shared" si="3"/>
        <v>千葉県　一宮町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67.95</v>
      </c>
      <c r="P6" s="20">
        <f t="shared" si="3"/>
        <v>17.04</v>
      </c>
      <c r="Q6" s="20">
        <f t="shared" si="3"/>
        <v>100</v>
      </c>
      <c r="R6" s="20">
        <f t="shared" si="3"/>
        <v>4620</v>
      </c>
      <c r="S6" s="20">
        <f t="shared" si="3"/>
        <v>12294</v>
      </c>
      <c r="T6" s="20">
        <f t="shared" si="3"/>
        <v>22.97</v>
      </c>
      <c r="U6" s="20">
        <f t="shared" si="3"/>
        <v>535.22</v>
      </c>
      <c r="V6" s="20">
        <f t="shared" si="3"/>
        <v>2092</v>
      </c>
      <c r="W6" s="20">
        <f t="shared" si="3"/>
        <v>4.5999999999999996</v>
      </c>
      <c r="X6" s="20">
        <f t="shared" si="3"/>
        <v>454.78</v>
      </c>
      <c r="Y6" s="21" t="str">
        <f>IF(Y7="",NA(),Y7)</f>
        <v>-</v>
      </c>
      <c r="Z6" s="21" t="str">
        <f t="shared" ref="Z6:AH6" si="4">IF(Z7="",NA(),Z7)</f>
        <v>-</v>
      </c>
      <c r="AA6" s="21" t="str">
        <f t="shared" si="4"/>
        <v>-</v>
      </c>
      <c r="AB6" s="21">
        <f t="shared" si="4"/>
        <v>91.7</v>
      </c>
      <c r="AC6" s="21">
        <f t="shared" si="4"/>
        <v>102.94</v>
      </c>
      <c r="AD6" s="21" t="str">
        <f t="shared" si="4"/>
        <v>-</v>
      </c>
      <c r="AE6" s="21" t="str">
        <f t="shared" si="4"/>
        <v>-</v>
      </c>
      <c r="AF6" s="21" t="str">
        <f t="shared" si="4"/>
        <v>-</v>
      </c>
      <c r="AG6" s="21">
        <f t="shared" si="4"/>
        <v>103.07</v>
      </c>
      <c r="AH6" s="21">
        <f t="shared" si="4"/>
        <v>103.04</v>
      </c>
      <c r="AI6" s="20" t="str">
        <f>IF(AI7="","",IF(AI7="-","【-】","【"&amp;SUBSTITUTE(TEXT(AI7,"#,##0.00"),"-","△")&amp;"】"))</f>
        <v>【104.30】</v>
      </c>
      <c r="AJ6" s="21" t="str">
        <f>IF(AJ7="",NA(),AJ7)</f>
        <v>-</v>
      </c>
      <c r="AK6" s="21" t="str">
        <f t="shared" ref="AK6:AS6" si="5">IF(AK7="",NA(),AK7)</f>
        <v>-</v>
      </c>
      <c r="AL6" s="21" t="str">
        <f t="shared" si="5"/>
        <v>-</v>
      </c>
      <c r="AM6" s="21">
        <f t="shared" si="5"/>
        <v>29.39</v>
      </c>
      <c r="AN6" s="21">
        <f t="shared" si="5"/>
        <v>13.15</v>
      </c>
      <c r="AO6" s="21" t="str">
        <f t="shared" si="5"/>
        <v>-</v>
      </c>
      <c r="AP6" s="21" t="str">
        <f t="shared" si="5"/>
        <v>-</v>
      </c>
      <c r="AQ6" s="21" t="str">
        <f t="shared" si="5"/>
        <v>-</v>
      </c>
      <c r="AR6" s="21">
        <f t="shared" si="5"/>
        <v>120.64</v>
      </c>
      <c r="AS6" s="21">
        <f t="shared" si="5"/>
        <v>100.31</v>
      </c>
      <c r="AT6" s="20" t="str">
        <f>IF(AT7="","",IF(AT7="-","【-】","【"&amp;SUBSTITUTE(TEXT(AT7,"#,##0.00"),"-","△")&amp;"】"))</f>
        <v>【102.74】</v>
      </c>
      <c r="AU6" s="21" t="str">
        <f>IF(AU7="",NA(),AU7)</f>
        <v>-</v>
      </c>
      <c r="AV6" s="21" t="str">
        <f t="shared" ref="AV6:BD6" si="6">IF(AV7="",NA(),AV7)</f>
        <v>-</v>
      </c>
      <c r="AW6" s="21" t="str">
        <f t="shared" si="6"/>
        <v>-</v>
      </c>
      <c r="AX6" s="21">
        <f t="shared" si="6"/>
        <v>113.72</v>
      </c>
      <c r="AY6" s="21">
        <f t="shared" si="6"/>
        <v>105.59</v>
      </c>
      <c r="AZ6" s="21" t="str">
        <f t="shared" si="6"/>
        <v>-</v>
      </c>
      <c r="BA6" s="21" t="str">
        <f t="shared" si="6"/>
        <v>-</v>
      </c>
      <c r="BB6" s="21" t="str">
        <f t="shared" si="6"/>
        <v>-</v>
      </c>
      <c r="BC6" s="21">
        <f t="shared" si="6"/>
        <v>39.82</v>
      </c>
      <c r="BD6" s="21">
        <f t="shared" si="6"/>
        <v>41.03</v>
      </c>
      <c r="BE6" s="20" t="str">
        <f>IF(BE7="","",IF(BE7="-","【-】","【"&amp;SUBSTITUTE(TEXT(BE7,"#,##0.00"),"-","△")&amp;"】"))</f>
        <v>【47.19】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743.31</v>
      </c>
      <c r="BO6" s="21">
        <f t="shared" si="7"/>
        <v>796.8</v>
      </c>
      <c r="BP6" s="20" t="str">
        <f>IF(BP7="","",IF(BP7="-","【-】","【"&amp;SUBSTITUTE(TEXT(BP7,"#,##0.00"),"-","△")&amp;"】"))</f>
        <v>【798.10】</v>
      </c>
      <c r="BQ6" s="21" t="str">
        <f>IF(BQ7="",NA(),BQ7)</f>
        <v>-</v>
      </c>
      <c r="BR6" s="21" t="str">
        <f t="shared" ref="BR6:BZ6" si="8">IF(BR7="",NA(),BR7)</f>
        <v>-</v>
      </c>
      <c r="BS6" s="21" t="str">
        <f t="shared" si="8"/>
        <v>-</v>
      </c>
      <c r="BT6" s="21">
        <f t="shared" si="8"/>
        <v>35.020000000000003</v>
      </c>
      <c r="BU6" s="21">
        <f t="shared" si="8"/>
        <v>67.81</v>
      </c>
      <c r="BV6" s="21" t="str">
        <f t="shared" si="8"/>
        <v>-</v>
      </c>
      <c r="BW6" s="21" t="str">
        <f t="shared" si="8"/>
        <v>-</v>
      </c>
      <c r="BX6" s="21" t="str">
        <f t="shared" si="8"/>
        <v>-</v>
      </c>
      <c r="BY6" s="21">
        <f t="shared" si="8"/>
        <v>61.15</v>
      </c>
      <c r="BZ6" s="21">
        <f t="shared" si="8"/>
        <v>58.41</v>
      </c>
      <c r="CA6" s="20" t="str">
        <f>IF(CA7="","",IF(CA7="-","【-】","【"&amp;SUBSTITUTE(TEXT(CA7,"#,##0.00"),"-","△")&amp;"】"))</f>
        <v>【54.51】</v>
      </c>
      <c r="CB6" s="21" t="str">
        <f>IF(CB7="",NA(),CB7)</f>
        <v>-</v>
      </c>
      <c r="CC6" s="21" t="str">
        <f t="shared" ref="CC6:CK6" si="9">IF(CC7="",NA(),CC7)</f>
        <v>-</v>
      </c>
      <c r="CD6" s="21" t="str">
        <f t="shared" si="9"/>
        <v>-</v>
      </c>
      <c r="CE6" s="21">
        <f t="shared" si="9"/>
        <v>494.34</v>
      </c>
      <c r="CF6" s="21">
        <f t="shared" si="9"/>
        <v>265.26</v>
      </c>
      <c r="CG6" s="21" t="str">
        <f t="shared" si="9"/>
        <v>-</v>
      </c>
      <c r="CH6" s="21" t="str">
        <f t="shared" si="9"/>
        <v>-</v>
      </c>
      <c r="CI6" s="21" t="str">
        <f t="shared" si="9"/>
        <v>-</v>
      </c>
      <c r="CJ6" s="21">
        <f t="shared" si="9"/>
        <v>250.43</v>
      </c>
      <c r="CK6" s="21">
        <f t="shared" si="9"/>
        <v>267.33999999999997</v>
      </c>
      <c r="CL6" s="20" t="str">
        <f>IF(CL7="","",IF(CL7="-","【-】","【"&amp;SUBSTITUTE(TEXT(CL7,"#,##0.00"),"-","△")&amp;"】"))</f>
        <v>【286.33】</v>
      </c>
      <c r="CM6" s="21" t="str">
        <f>IF(CM7="",NA(),CM7)</f>
        <v>-</v>
      </c>
      <c r="CN6" s="21" t="str">
        <f t="shared" ref="CN6:CV6" si="10">IF(CN7="",NA(),CN7)</f>
        <v>-</v>
      </c>
      <c r="CO6" s="21" t="str">
        <f t="shared" si="10"/>
        <v>-</v>
      </c>
      <c r="CP6" s="21">
        <f t="shared" si="10"/>
        <v>58.67</v>
      </c>
      <c r="CQ6" s="21">
        <f t="shared" si="10"/>
        <v>59.48</v>
      </c>
      <c r="CR6" s="21" t="str">
        <f t="shared" si="10"/>
        <v>-</v>
      </c>
      <c r="CS6" s="21" t="str">
        <f t="shared" si="10"/>
        <v>-</v>
      </c>
      <c r="CT6" s="21" t="str">
        <f t="shared" si="10"/>
        <v>-</v>
      </c>
      <c r="CU6" s="21">
        <f t="shared" si="10"/>
        <v>52.63</v>
      </c>
      <c r="CV6" s="21">
        <f t="shared" si="10"/>
        <v>52.34</v>
      </c>
      <c r="CW6" s="20" t="str">
        <f>IF(CW7="","",IF(CW7="-","【-】","【"&amp;SUBSTITUTE(TEXT(CW7,"#,##0.00"),"-","△")&amp;"】"))</f>
        <v>【49.92】</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90.32</v>
      </c>
      <c r="DG6" s="21">
        <f t="shared" si="11"/>
        <v>90.05</v>
      </c>
      <c r="DH6" s="20" t="str">
        <f>IF(DH7="","",IF(DH7="-","【-】","【"&amp;SUBSTITUTE(TEXT(DH7,"#,##0.00"),"-","△")&amp;"】"))</f>
        <v>【87.80】</v>
      </c>
      <c r="DI6" s="21" t="str">
        <f>IF(DI7="",NA(),DI7)</f>
        <v>-</v>
      </c>
      <c r="DJ6" s="21" t="str">
        <f t="shared" ref="DJ6:DR6" si="12">IF(DJ7="",NA(),DJ7)</f>
        <v>-</v>
      </c>
      <c r="DK6" s="21" t="str">
        <f t="shared" si="12"/>
        <v>-</v>
      </c>
      <c r="DL6" s="21">
        <f t="shared" si="12"/>
        <v>5.3</v>
      </c>
      <c r="DM6" s="21">
        <f t="shared" si="12"/>
        <v>10.62</v>
      </c>
      <c r="DN6" s="21" t="str">
        <f t="shared" si="12"/>
        <v>-</v>
      </c>
      <c r="DO6" s="21" t="str">
        <f t="shared" si="12"/>
        <v>-</v>
      </c>
      <c r="DP6" s="21" t="str">
        <f t="shared" si="12"/>
        <v>-</v>
      </c>
      <c r="DQ6" s="21">
        <f t="shared" si="12"/>
        <v>30.5</v>
      </c>
      <c r="DR6" s="21">
        <f t="shared" si="12"/>
        <v>30.49</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0.05</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0.02</v>
      </c>
      <c r="EN6" s="21">
        <f t="shared" si="14"/>
        <v>0.02</v>
      </c>
      <c r="EO6" s="20" t="str">
        <f>IF(EO7="","",IF(EO7="-","【-】","【"&amp;SUBSTITUTE(TEXT(EO7,"#,##0.00"),"-","△")&amp;"】"))</f>
        <v>【0.02】</v>
      </c>
    </row>
    <row r="7" spans="1:148" s="22" customFormat="1" x14ac:dyDescent="0.2">
      <c r="A7" s="14"/>
      <c r="B7" s="23">
        <v>2024</v>
      </c>
      <c r="C7" s="23">
        <v>124214</v>
      </c>
      <c r="D7" s="23">
        <v>46</v>
      </c>
      <c r="E7" s="23">
        <v>17</v>
      </c>
      <c r="F7" s="23">
        <v>5</v>
      </c>
      <c r="G7" s="23">
        <v>0</v>
      </c>
      <c r="H7" s="23" t="s">
        <v>96</v>
      </c>
      <c r="I7" s="23" t="s">
        <v>97</v>
      </c>
      <c r="J7" s="23" t="s">
        <v>98</v>
      </c>
      <c r="K7" s="23" t="s">
        <v>99</v>
      </c>
      <c r="L7" s="23" t="s">
        <v>100</v>
      </c>
      <c r="M7" s="23" t="s">
        <v>101</v>
      </c>
      <c r="N7" s="24" t="s">
        <v>102</v>
      </c>
      <c r="O7" s="24">
        <v>67.95</v>
      </c>
      <c r="P7" s="24">
        <v>17.04</v>
      </c>
      <c r="Q7" s="24">
        <v>100</v>
      </c>
      <c r="R7" s="24">
        <v>4620</v>
      </c>
      <c r="S7" s="24">
        <v>12294</v>
      </c>
      <c r="T7" s="24">
        <v>22.97</v>
      </c>
      <c r="U7" s="24">
        <v>535.22</v>
      </c>
      <c r="V7" s="24">
        <v>2092</v>
      </c>
      <c r="W7" s="24">
        <v>4.5999999999999996</v>
      </c>
      <c r="X7" s="24">
        <v>454.78</v>
      </c>
      <c r="Y7" s="24" t="s">
        <v>102</v>
      </c>
      <c r="Z7" s="24" t="s">
        <v>102</v>
      </c>
      <c r="AA7" s="24" t="s">
        <v>102</v>
      </c>
      <c r="AB7" s="24">
        <v>91.7</v>
      </c>
      <c r="AC7" s="24">
        <v>102.94</v>
      </c>
      <c r="AD7" s="24" t="s">
        <v>102</v>
      </c>
      <c r="AE7" s="24" t="s">
        <v>102</v>
      </c>
      <c r="AF7" s="24" t="s">
        <v>102</v>
      </c>
      <c r="AG7" s="24">
        <v>103.07</v>
      </c>
      <c r="AH7" s="24">
        <v>103.04</v>
      </c>
      <c r="AI7" s="24">
        <v>104.3</v>
      </c>
      <c r="AJ7" s="24" t="s">
        <v>102</v>
      </c>
      <c r="AK7" s="24" t="s">
        <v>102</v>
      </c>
      <c r="AL7" s="24" t="s">
        <v>102</v>
      </c>
      <c r="AM7" s="24">
        <v>29.39</v>
      </c>
      <c r="AN7" s="24">
        <v>13.15</v>
      </c>
      <c r="AO7" s="24" t="s">
        <v>102</v>
      </c>
      <c r="AP7" s="24" t="s">
        <v>102</v>
      </c>
      <c r="AQ7" s="24" t="s">
        <v>102</v>
      </c>
      <c r="AR7" s="24">
        <v>120.64</v>
      </c>
      <c r="AS7" s="24">
        <v>100.31</v>
      </c>
      <c r="AT7" s="24">
        <v>102.74</v>
      </c>
      <c r="AU7" s="24" t="s">
        <v>102</v>
      </c>
      <c r="AV7" s="24" t="s">
        <v>102</v>
      </c>
      <c r="AW7" s="24" t="s">
        <v>102</v>
      </c>
      <c r="AX7" s="24">
        <v>113.72</v>
      </c>
      <c r="AY7" s="24">
        <v>105.59</v>
      </c>
      <c r="AZ7" s="24" t="s">
        <v>102</v>
      </c>
      <c r="BA7" s="24" t="s">
        <v>102</v>
      </c>
      <c r="BB7" s="24" t="s">
        <v>102</v>
      </c>
      <c r="BC7" s="24">
        <v>39.82</v>
      </c>
      <c r="BD7" s="24">
        <v>41.03</v>
      </c>
      <c r="BE7" s="24">
        <v>47.19</v>
      </c>
      <c r="BF7" s="24" t="s">
        <v>102</v>
      </c>
      <c r="BG7" s="24" t="s">
        <v>102</v>
      </c>
      <c r="BH7" s="24" t="s">
        <v>102</v>
      </c>
      <c r="BI7" s="24">
        <v>0</v>
      </c>
      <c r="BJ7" s="24">
        <v>0</v>
      </c>
      <c r="BK7" s="24" t="s">
        <v>102</v>
      </c>
      <c r="BL7" s="24" t="s">
        <v>102</v>
      </c>
      <c r="BM7" s="24" t="s">
        <v>102</v>
      </c>
      <c r="BN7" s="24">
        <v>743.31</v>
      </c>
      <c r="BO7" s="24">
        <v>796.8</v>
      </c>
      <c r="BP7" s="24">
        <v>798.1</v>
      </c>
      <c r="BQ7" s="24" t="s">
        <v>102</v>
      </c>
      <c r="BR7" s="24" t="s">
        <v>102</v>
      </c>
      <c r="BS7" s="24" t="s">
        <v>102</v>
      </c>
      <c r="BT7" s="24">
        <v>35.020000000000003</v>
      </c>
      <c r="BU7" s="24">
        <v>67.81</v>
      </c>
      <c r="BV7" s="24" t="s">
        <v>102</v>
      </c>
      <c r="BW7" s="24" t="s">
        <v>102</v>
      </c>
      <c r="BX7" s="24" t="s">
        <v>102</v>
      </c>
      <c r="BY7" s="24">
        <v>61.15</v>
      </c>
      <c r="BZ7" s="24">
        <v>58.41</v>
      </c>
      <c r="CA7" s="24">
        <v>54.51</v>
      </c>
      <c r="CB7" s="24" t="s">
        <v>102</v>
      </c>
      <c r="CC7" s="24" t="s">
        <v>102</v>
      </c>
      <c r="CD7" s="24" t="s">
        <v>102</v>
      </c>
      <c r="CE7" s="24">
        <v>494.34</v>
      </c>
      <c r="CF7" s="24">
        <v>265.26</v>
      </c>
      <c r="CG7" s="24" t="s">
        <v>102</v>
      </c>
      <c r="CH7" s="24" t="s">
        <v>102</v>
      </c>
      <c r="CI7" s="24" t="s">
        <v>102</v>
      </c>
      <c r="CJ7" s="24">
        <v>250.43</v>
      </c>
      <c r="CK7" s="24">
        <v>267.33999999999997</v>
      </c>
      <c r="CL7" s="24">
        <v>286.33</v>
      </c>
      <c r="CM7" s="24" t="s">
        <v>102</v>
      </c>
      <c r="CN7" s="24" t="s">
        <v>102</v>
      </c>
      <c r="CO7" s="24" t="s">
        <v>102</v>
      </c>
      <c r="CP7" s="24">
        <v>58.67</v>
      </c>
      <c r="CQ7" s="24">
        <v>59.48</v>
      </c>
      <c r="CR7" s="24" t="s">
        <v>102</v>
      </c>
      <c r="CS7" s="24" t="s">
        <v>102</v>
      </c>
      <c r="CT7" s="24" t="s">
        <v>102</v>
      </c>
      <c r="CU7" s="24">
        <v>52.63</v>
      </c>
      <c r="CV7" s="24">
        <v>52.34</v>
      </c>
      <c r="CW7" s="24">
        <v>49.92</v>
      </c>
      <c r="CX7" s="24" t="s">
        <v>102</v>
      </c>
      <c r="CY7" s="24" t="s">
        <v>102</v>
      </c>
      <c r="CZ7" s="24" t="s">
        <v>102</v>
      </c>
      <c r="DA7" s="24">
        <v>100</v>
      </c>
      <c r="DB7" s="24">
        <v>100</v>
      </c>
      <c r="DC7" s="24" t="s">
        <v>102</v>
      </c>
      <c r="DD7" s="24" t="s">
        <v>102</v>
      </c>
      <c r="DE7" s="24" t="s">
        <v>102</v>
      </c>
      <c r="DF7" s="24">
        <v>90.32</v>
      </c>
      <c r="DG7" s="24">
        <v>90.05</v>
      </c>
      <c r="DH7" s="24">
        <v>87.8</v>
      </c>
      <c r="DI7" s="24" t="s">
        <v>102</v>
      </c>
      <c r="DJ7" s="24" t="s">
        <v>102</v>
      </c>
      <c r="DK7" s="24" t="s">
        <v>102</v>
      </c>
      <c r="DL7" s="24">
        <v>5.3</v>
      </c>
      <c r="DM7" s="24">
        <v>10.62</v>
      </c>
      <c r="DN7" s="24" t="s">
        <v>102</v>
      </c>
      <c r="DO7" s="24" t="s">
        <v>102</v>
      </c>
      <c r="DP7" s="24" t="s">
        <v>102</v>
      </c>
      <c r="DQ7" s="24">
        <v>30.5</v>
      </c>
      <c r="DR7" s="24">
        <v>30.49</v>
      </c>
      <c r="DS7" s="24">
        <v>28.46</v>
      </c>
      <c r="DT7" s="24" t="s">
        <v>102</v>
      </c>
      <c r="DU7" s="24" t="s">
        <v>102</v>
      </c>
      <c r="DV7" s="24" t="s">
        <v>102</v>
      </c>
      <c r="DW7" s="24">
        <v>0</v>
      </c>
      <c r="DX7" s="24">
        <v>0</v>
      </c>
      <c r="DY7" s="24" t="s">
        <v>102</v>
      </c>
      <c r="DZ7" s="24" t="s">
        <v>102</v>
      </c>
      <c r="EA7" s="24" t="s">
        <v>102</v>
      </c>
      <c r="EB7" s="24">
        <v>0</v>
      </c>
      <c r="EC7" s="24">
        <v>0.05</v>
      </c>
      <c r="ED7" s="24">
        <v>0.03</v>
      </c>
      <c r="EE7" s="24" t="s">
        <v>102</v>
      </c>
      <c r="EF7" s="24" t="s">
        <v>102</v>
      </c>
      <c r="EG7" s="24" t="s">
        <v>102</v>
      </c>
      <c r="EH7" s="24">
        <v>0</v>
      </c>
      <c r="EI7" s="24">
        <v>0</v>
      </c>
      <c r="EJ7" s="24" t="s">
        <v>102</v>
      </c>
      <c r="EK7" s="24" t="s">
        <v>102</v>
      </c>
      <c r="EL7" s="24" t="s">
        <v>102</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2026-01-18T23:15:04Z</cp:lastPrinted>
  <dcterms:created xsi:type="dcterms:W3CDTF">2025-12-23T06:18:49Z</dcterms:created>
  <dcterms:modified xsi:type="dcterms:W3CDTF">2026-03-05T03:51:45Z</dcterms:modified>
  <cp:category/>
</cp:coreProperties>
</file>