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80 下水道（地域）済\"/>
    </mc:Choice>
  </mc:AlternateContent>
  <xr:revisionPtr revIDLastSave="0" documentId="13_ncr:1_{E36317A2-49D4-4FC4-9D80-89BF4A1905D9}" xr6:coauthVersionLast="47" xr6:coauthVersionMax="47" xr10:uidLastSave="{00000000-0000-0000-0000-000000000000}"/>
  <workbookProtection workbookAlgorithmName="SHA-512" workbookHashValue="uGNI0spBH5pGvfTtdHady5dbzzLV0dV5wv7iZbasMrgigh6HqvgKDBD9TcqU8m129X2EjO93Ac613UjfcTWi2Q==" workbookSaltValue="oPcTMjcXOMl3ziVH9nJfp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F85" i="4"/>
  <c r="AL10" i="4"/>
  <c r="I8" i="4"/>
</calcChain>
</file>

<file path=xl/sharedStrings.xml><?xml version="1.0" encoding="utf-8"?>
<sst xmlns="http://schemas.openxmlformats.org/spreadsheetml/2006/main" count="329" uniqueCount="115">
  <si>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</si>
  <si>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</si>
  <si>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</si>
  <si>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</si>
  <si>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</si>
  <si>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</si>
  <si>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</si>
  <si>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</si>
  <si>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</si>
  <si>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</si>
  <si>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</si>
  <si>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</si>
  <si>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</si>
  <si>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</si>
  <si>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</si>
  <si>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</si>
  <si>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</si>
  <si>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</si>
  <si>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</si>
  <si>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</si>
  <si>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</si>
  <si>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</si>
  <si>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</si>
  <si>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</si>
  <si>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</si>
  <si>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</si>
  <si>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</si>
  <si>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</si>
  <si>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</si>
  <si>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</si>
  <si>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</si>
  <si>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</si>
  <si>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</si>
  <si>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</si>
  <si>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</si>
  <si>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</si>
  <si>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</si>
  <si>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</si>
  <si>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</si>
  <si>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</si>
  <si>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</si>
  <si>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</si>
  <si>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</si>
  <si>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</si>
  <si>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</si>
  <si>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</si>
  <si>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</si>
  <si>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</si>
  <si>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</si>
  <si>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</si>
  <si>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</si>
  <si>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</si>
  <si>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</si>
  <si>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</si>
  <si>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</si>
  <si>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</si>
  <si>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</si>
  <si>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</si>
  <si>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</si>
  <si>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</si>
  <si>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</si>
  <si>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</si>
  <si>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</si>
  <si>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</si>
  <si>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</si>
  <si>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</si>
  <si>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</si>
  <si>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</si>
  <si>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</si>
  <si>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</si>
  <si>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</si>
  <si>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</si>
  <si>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</si>
  <si>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</si>
  <si>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</si>
  <si>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</si>
  <si>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</si>
  <si>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</si>
  <si>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</si>
  <si>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</si>
  <si>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</si>
  <si>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</si>
  <si>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</si>
  <si>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</si>
  <si>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</si>
  <si>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</si>
  <si>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</si>
  <si>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</si>
  <si>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</si>
  <si>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</si>
  <si>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</si>
  <si>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</si>
  <si>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</si>
  <si>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</si>
  <si>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</si>
  <si>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</si>
  <si>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芝山町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</si>
  <si>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</si>
  <si>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</si>
  <si>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</si>
  <si>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</si>
  <si>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</si>
  <si>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</si>
  <si>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</si>
  <si>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</si>
  <si>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</si>
  <si>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</si>
  <si>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</si>
  <si>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</si>
  <si>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</si>
  <si>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</si>
  <si>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</si>
  <si>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①有形固定資産減価償却率については、令和6年度から事業を開始したため0％となっている。
②管渠老朽化率、③管渠改善率については、法定耐用年数を経過している管渠はなく、老朽化の進んだ管渠が少ないため0％となっているが、適切に点検・管理を行っていく。</t>
    <rPh sb="25" eb="27">
      <t>ジギョウ</t>
    </rPh>
    <rPh sb="28" eb="30">
      <t>カイシ</t>
    </rPh>
    <phoneticPr fontId="4"/>
  </si>
  <si>
    <t>芝山町では、令和5年度から地方公営企業法の財務規定を適用している。
①経常収支比率は100％を超えている状態であるが、一般会計繰入金に依存している状況である。
②該当なし
③113%とやや平均を下回っているものの、事業を開始したばかりで留保資金が少ないことが原因となっているため、今後損益勘定留保資金等の確保により比率が上がる見込み。
④該当なし
⑤令和6年度中の使用料金が発生しておらず、経費回収率は、0％となっている。
⑥該当なし
⑦令和6年度中は汚水が発生していないため、利用率が0％となっている。
⑧水洗化率は100％となっており、今後も100％を維持できるよう、処理区域内の水洗化に努める。</t>
    <rPh sb="13" eb="20">
      <t>チホウコウエイキギョウホウ</t>
    </rPh>
    <rPh sb="21" eb="23">
      <t>ザイム</t>
    </rPh>
    <rPh sb="23" eb="25">
      <t>キテイ</t>
    </rPh>
    <rPh sb="26" eb="28">
      <t>テキヨウ</t>
    </rPh>
    <rPh sb="82" eb="84">
      <t>ガイトウ</t>
    </rPh>
    <rPh sb="96" eb="98">
      <t>ヘイキン</t>
    </rPh>
    <rPh sb="99" eb="101">
      <t>シタマワ</t>
    </rPh>
    <rPh sb="109" eb="111">
      <t>ジギョウ</t>
    </rPh>
    <rPh sb="112" eb="114">
      <t>カイシ</t>
    </rPh>
    <rPh sb="120" eb="122">
      <t>リュウホ</t>
    </rPh>
    <rPh sb="122" eb="124">
      <t>シキン</t>
    </rPh>
    <rPh sb="125" eb="126">
      <t>スク</t>
    </rPh>
    <rPh sb="131" eb="133">
      <t>ゲンイン</t>
    </rPh>
    <rPh sb="142" eb="144">
      <t>コンゴ</t>
    </rPh>
    <rPh sb="144" eb="152">
      <t>ソンエキカンジョウリュウホシキン</t>
    </rPh>
    <rPh sb="152" eb="153">
      <t>トウ</t>
    </rPh>
    <rPh sb="154" eb="156">
      <t>カクホ</t>
    </rPh>
    <rPh sb="159" eb="161">
      <t>ヒリツ</t>
    </rPh>
    <rPh sb="162" eb="163">
      <t>ア</t>
    </rPh>
    <rPh sb="165" eb="167">
      <t>ミコ</t>
    </rPh>
    <rPh sb="186" eb="188">
      <t>シヨウ</t>
    </rPh>
    <rPh sb="188" eb="190">
      <t>リョウキン</t>
    </rPh>
    <rPh sb="191" eb="193">
      <t>ハッセイ</t>
    </rPh>
    <rPh sb="200" eb="202">
      <t>ケイヒ</t>
    </rPh>
    <rPh sb="202" eb="204">
      <t>カイシュウ</t>
    </rPh>
    <rPh sb="204" eb="205">
      <t>リツ</t>
    </rPh>
    <rPh sb="218" eb="220">
      <t>ガイトウ</t>
    </rPh>
    <rPh sb="225" eb="227">
      <t>レイワ</t>
    </rPh>
    <rPh sb="228" eb="230">
      <t>ネンド</t>
    </rPh>
    <rPh sb="230" eb="231">
      <t>チュウ</t>
    </rPh>
    <rPh sb="232" eb="234">
      <t>オスイ</t>
    </rPh>
    <rPh sb="235" eb="237">
      <t>ハッセイ</t>
    </rPh>
    <rPh sb="245" eb="248">
      <t>リヨウリツ</t>
    </rPh>
    <rPh sb="277" eb="279">
      <t>コンゴ</t>
    </rPh>
    <rPh sb="285" eb="287">
      <t>イジ</t>
    </rPh>
    <rPh sb="303" eb="304">
      <t>ツト</t>
    </rPh>
    <phoneticPr fontId="4"/>
  </si>
  <si>
    <t>　当町の共同浄化槽事業は、令和6年度に供用開始したばかりで、先行きが不透明なところがあるが、効率的・効果的な事業執行に努めるとともに、将来を見据えた持続可能な事業運営に努めたい。</t>
    <rPh sb="1" eb="3">
      <t>トウチョウ</t>
    </rPh>
    <rPh sb="4" eb="9">
      <t>キョウドウジョウカソウ</t>
    </rPh>
    <rPh sb="9" eb="11">
      <t>ジギョウ</t>
    </rPh>
    <rPh sb="13" eb="15">
      <t>レイワ</t>
    </rPh>
    <rPh sb="16" eb="18">
      <t>ネンド</t>
    </rPh>
    <rPh sb="19" eb="21">
      <t>キョウヨウ</t>
    </rPh>
    <rPh sb="21" eb="23">
      <t>カイシ</t>
    </rPh>
    <rPh sb="30" eb="32">
      <t>サキユ</t>
    </rPh>
    <rPh sb="34" eb="37">
      <t>フトウメイ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</si>
</sst>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2D-455E-9930-F25C0A9488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22D-455E-9930-F25C0A9488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DC-46CD-A3DE-BB4D56B851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5ADC-46CD-A3DE-BB4D56B851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810-481C-B49C-44C436420D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C810-481C-B49C-44C436420D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112.99</c:v>
                </c:pt>
              </c:numCache>
            </c:numRef>
          </c:val>
          <c:extLst>
            <c:ext xmlns:c16="http://schemas.microsoft.com/office/drawing/2014/chart" uri="{C3380CC4-5D6E-409C-BE32-E72D297353CC}">
              <c16:uniqueId val="{00000000-A9A8-477E-84D1-F8C21DE1C1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A9A8-477E-84D1-F8C21DE1C1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E0-4701-9ED0-13EF17A1F0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63E0-4701-9ED0-13EF17A1F0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44-4ADB-AE63-906E8B38F4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44-4ADB-AE63-906E8B38F4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48-403E-8B0C-EB8E6BBFFB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8C48-403E-8B0C-EB8E6BBFFB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113.66</c:v>
                </c:pt>
              </c:numCache>
            </c:numRef>
          </c:val>
          <c:extLst>
            <c:ext xmlns:c16="http://schemas.microsoft.com/office/drawing/2014/chart" uri="{C3380CC4-5D6E-409C-BE32-E72D297353CC}">
              <c16:uniqueId val="{00000000-6EC5-4759-84F7-51075B859B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6EC5-4759-84F7-51075B859B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1D-4CE0-B20B-7FCDCAEC88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D21D-4CE0-B20B-7FCDCAEC88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85A-4578-ACA8-B2D11342C98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285A-4578-ACA8-B2D11342C98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27-4590-9CC7-3166C5C5E5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4E27-4590-9CC7-3166C5C5E5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芝山町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6644</v>
      </c>
      <c r="AM8" s="41"/>
      <c r="AN8" s="41"/>
      <c r="AO8" s="41"/>
      <c r="AP8" s="41"/>
      <c r="AQ8" s="41"/>
      <c r="AR8" s="41"/>
      <c r="AS8" s="41"/>
      <c r="AT8" s="34">
        <f>データ!T6</f>
        <v>43.24</v>
      </c>
      <c r="AU8" s="34"/>
      <c r="AV8" s="34"/>
      <c r="AW8" s="34"/>
      <c r="AX8" s="34"/>
      <c r="AY8" s="34"/>
      <c r="AZ8" s="34"/>
      <c r="BA8" s="34"/>
      <c r="BB8" s="34">
        <f>データ!U6</f>
        <v>153.65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13.1</v>
      </c>
      <c r="J10" s="34"/>
      <c r="K10" s="34"/>
      <c r="L10" s="34"/>
      <c r="M10" s="34"/>
      <c r="N10" s="34"/>
      <c r="O10" s="34"/>
      <c r="P10" s="34">
        <f>データ!P6</f>
        <v>0.06</v>
      </c>
      <c r="Q10" s="34"/>
      <c r="R10" s="34"/>
      <c r="S10" s="34"/>
      <c r="T10" s="34"/>
      <c r="U10" s="34"/>
      <c r="V10" s="34"/>
      <c r="W10" s="34" t="str">
        <f>データ!Q6</f>
        <v>-</v>
      </c>
      <c r="X10" s="34"/>
      <c r="Y10" s="34"/>
      <c r="Z10" s="34"/>
      <c r="AA10" s="34"/>
      <c r="AB10" s="34"/>
      <c r="AC10" s="34"/>
      <c r="AD10" s="41">
        <f>データ!R6</f>
        <v>3850</v>
      </c>
      <c r="AE10" s="41"/>
      <c r="AF10" s="41"/>
      <c r="AG10" s="41"/>
      <c r="AH10" s="41"/>
      <c r="AI10" s="41"/>
      <c r="AJ10" s="41"/>
      <c r="AK10" s="2"/>
      <c r="AL10" s="41">
        <f>データ!V6</f>
        <v>4</v>
      </c>
      <c r="AM10" s="41"/>
      <c r="AN10" s="41"/>
      <c r="AO10" s="41"/>
      <c r="AP10" s="41"/>
      <c r="AQ10" s="41"/>
      <c r="AR10" s="41"/>
      <c r="AS10" s="41"/>
      <c r="AT10" s="34">
        <f>データ!W6</f>
        <v>0.04</v>
      </c>
      <c r="AU10" s="34"/>
      <c r="AV10" s="34"/>
      <c r="AW10" s="34"/>
      <c r="AX10" s="34"/>
      <c r="AY10" s="34"/>
      <c r="AZ10" s="34"/>
      <c r="BA10" s="34"/>
      <c r="BB10" s="34">
        <f>データ!X6</f>
        <v>100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7pGrSRYHbJSEyPnyFXol40rSe1L1Yvm1QEaK/waKe7wMV9vfcCxYQtVCwsR+jNym3AVoJvRSvVBYkgTCAlsvKA==" saltValue="fvSH9Jl5/cPKt/yjyN5O0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124095</v>
      </c>
      <c r="D6" s="19">
        <f t="shared" si="3"/>
        <v>46</v>
      </c>
      <c r="E6" s="19">
        <f t="shared" si="3"/>
        <v>18</v>
      </c>
      <c r="F6" s="19">
        <f t="shared" si="3"/>
        <v>0</v>
      </c>
      <c r="G6" s="19">
        <f t="shared" si="3"/>
        <v>0</v>
      </c>
      <c r="H6" s="19" t="str">
        <f t="shared" si="3"/>
        <v>千葉県　芝山町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13.1</v>
      </c>
      <c r="P6" s="20">
        <f t="shared" si="3"/>
        <v>0.06</v>
      </c>
      <c r="Q6" s="20" t="str">
        <f t="shared" si="3"/>
        <v>-</v>
      </c>
      <c r="R6" s="20">
        <f t="shared" si="3"/>
        <v>3850</v>
      </c>
      <c r="S6" s="20">
        <f t="shared" si="3"/>
        <v>6644</v>
      </c>
      <c r="T6" s="20">
        <f t="shared" si="3"/>
        <v>43.24</v>
      </c>
      <c r="U6" s="20">
        <f t="shared" si="3"/>
        <v>153.65</v>
      </c>
      <c r="V6" s="20">
        <f t="shared" si="3"/>
        <v>4</v>
      </c>
      <c r="W6" s="20">
        <f t="shared" si="3"/>
        <v>0.04</v>
      </c>
      <c r="X6" s="20">
        <f t="shared" si="3"/>
        <v>100</v>
      </c>
      <c r="Y6" s="21" t="str">
        <f>IF(Y7="",NA(),Y7)</f>
        <v>-</v>
      </c>
      <c r="Z6" s="21" t="str">
        <f t="shared" ref="Z6:AH6" si="4">IF(Z7="",NA(),Z7)</f>
        <v>-</v>
      </c>
      <c r="AA6" s="21" t="str">
        <f t="shared" si="4"/>
        <v>-</v>
      </c>
      <c r="AB6" s="21" t="str">
        <f t="shared" si="4"/>
        <v>-</v>
      </c>
      <c r="AC6" s="21">
        <f t="shared" si="4"/>
        <v>112.99</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1" t="str">
        <f t="shared" si="5"/>
        <v>-</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113.66</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t="str">
        <f t="shared" si="7"/>
        <v>-</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0">
        <f t="shared" si="8"/>
        <v>0</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t="str">
        <f t="shared" si="9"/>
        <v>-</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0">
        <f t="shared" si="12"/>
        <v>0</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124095</v>
      </c>
      <c r="D7" s="23">
        <v>46</v>
      </c>
      <c r="E7" s="23">
        <v>18</v>
      </c>
      <c r="F7" s="23">
        <v>0</v>
      </c>
      <c r="G7" s="23">
        <v>0</v>
      </c>
      <c r="H7" s="23" t="s">
        <v>96</v>
      </c>
      <c r="I7" s="23" t="s">
        <v>97</v>
      </c>
      <c r="J7" s="23" t="s">
        <v>98</v>
      </c>
      <c r="K7" s="23" t="s">
        <v>99</v>
      </c>
      <c r="L7" s="23" t="s">
        <v>100</v>
      </c>
      <c r="M7" s="23" t="s">
        <v>101</v>
      </c>
      <c r="N7" s="24" t="s">
        <v>102</v>
      </c>
      <c r="O7" s="24">
        <v>13.1</v>
      </c>
      <c r="P7" s="24">
        <v>0.06</v>
      </c>
      <c r="Q7" s="24" t="s">
        <v>102</v>
      </c>
      <c r="R7" s="24">
        <v>3850</v>
      </c>
      <c r="S7" s="24">
        <v>6644</v>
      </c>
      <c r="T7" s="24">
        <v>43.24</v>
      </c>
      <c r="U7" s="24">
        <v>153.65</v>
      </c>
      <c r="V7" s="24">
        <v>4</v>
      </c>
      <c r="W7" s="24">
        <v>0.04</v>
      </c>
      <c r="X7" s="24">
        <v>100</v>
      </c>
      <c r="Y7" s="24" t="s">
        <v>102</v>
      </c>
      <c r="Z7" s="24" t="s">
        <v>102</v>
      </c>
      <c r="AA7" s="24" t="s">
        <v>102</v>
      </c>
      <c r="AB7" s="24" t="s">
        <v>102</v>
      </c>
      <c r="AC7" s="24">
        <v>112.99</v>
      </c>
      <c r="AD7" s="24" t="s">
        <v>102</v>
      </c>
      <c r="AE7" s="24" t="s">
        <v>102</v>
      </c>
      <c r="AF7" s="24" t="s">
        <v>102</v>
      </c>
      <c r="AG7" s="24" t="s">
        <v>102</v>
      </c>
      <c r="AH7" s="24">
        <v>105.56</v>
      </c>
      <c r="AI7" s="24">
        <v>100.06</v>
      </c>
      <c r="AJ7" s="24" t="s">
        <v>102</v>
      </c>
      <c r="AK7" s="24" t="s">
        <v>102</v>
      </c>
      <c r="AL7" s="24" t="s">
        <v>102</v>
      </c>
      <c r="AM7" s="24" t="s">
        <v>102</v>
      </c>
      <c r="AN7" s="24" t="s">
        <v>102</v>
      </c>
      <c r="AO7" s="24" t="s">
        <v>102</v>
      </c>
      <c r="AP7" s="24" t="s">
        <v>102</v>
      </c>
      <c r="AQ7" s="24" t="s">
        <v>102</v>
      </c>
      <c r="AR7" s="24" t="s">
        <v>102</v>
      </c>
      <c r="AS7" s="24">
        <v>40.89</v>
      </c>
      <c r="AT7" s="24">
        <v>84.61</v>
      </c>
      <c r="AU7" s="24" t="s">
        <v>102</v>
      </c>
      <c r="AV7" s="24" t="s">
        <v>102</v>
      </c>
      <c r="AW7" s="24" t="s">
        <v>102</v>
      </c>
      <c r="AX7" s="24" t="s">
        <v>102</v>
      </c>
      <c r="AY7" s="24">
        <v>113.66</v>
      </c>
      <c r="AZ7" s="24" t="s">
        <v>102</v>
      </c>
      <c r="BA7" s="24" t="s">
        <v>102</v>
      </c>
      <c r="BB7" s="24" t="s">
        <v>102</v>
      </c>
      <c r="BC7" s="24" t="s">
        <v>102</v>
      </c>
      <c r="BD7" s="24">
        <v>126.98</v>
      </c>
      <c r="BE7" s="24">
        <v>106.63</v>
      </c>
      <c r="BF7" s="24" t="s">
        <v>102</v>
      </c>
      <c r="BG7" s="24" t="s">
        <v>102</v>
      </c>
      <c r="BH7" s="24" t="s">
        <v>102</v>
      </c>
      <c r="BI7" s="24" t="s">
        <v>102</v>
      </c>
      <c r="BJ7" s="24" t="s">
        <v>102</v>
      </c>
      <c r="BK7" s="24" t="s">
        <v>102</v>
      </c>
      <c r="BL7" s="24" t="s">
        <v>102</v>
      </c>
      <c r="BM7" s="24" t="s">
        <v>102</v>
      </c>
      <c r="BN7" s="24" t="s">
        <v>102</v>
      </c>
      <c r="BO7" s="24">
        <v>537.62</v>
      </c>
      <c r="BP7" s="24">
        <v>386.06</v>
      </c>
      <c r="BQ7" s="24" t="s">
        <v>102</v>
      </c>
      <c r="BR7" s="24" t="s">
        <v>102</v>
      </c>
      <c r="BS7" s="24" t="s">
        <v>102</v>
      </c>
      <c r="BT7" s="24" t="s">
        <v>102</v>
      </c>
      <c r="BU7" s="24">
        <v>0</v>
      </c>
      <c r="BV7" s="24" t="s">
        <v>102</v>
      </c>
      <c r="BW7" s="24" t="s">
        <v>102</v>
      </c>
      <c r="BX7" s="24" t="s">
        <v>102</v>
      </c>
      <c r="BY7" s="24" t="s">
        <v>102</v>
      </c>
      <c r="BZ7" s="24">
        <v>37.880000000000003</v>
      </c>
      <c r="CA7" s="24">
        <v>51.14</v>
      </c>
      <c r="CB7" s="24" t="s">
        <v>102</v>
      </c>
      <c r="CC7" s="24" t="s">
        <v>102</v>
      </c>
      <c r="CD7" s="24" t="s">
        <v>102</v>
      </c>
      <c r="CE7" s="24" t="s">
        <v>102</v>
      </c>
      <c r="CF7" s="24" t="s">
        <v>102</v>
      </c>
      <c r="CG7" s="24" t="s">
        <v>102</v>
      </c>
      <c r="CH7" s="24" t="s">
        <v>102</v>
      </c>
      <c r="CI7" s="24" t="s">
        <v>102</v>
      </c>
      <c r="CJ7" s="24" t="s">
        <v>102</v>
      </c>
      <c r="CK7" s="24">
        <v>355.98</v>
      </c>
      <c r="CL7" s="24">
        <v>329.31</v>
      </c>
      <c r="CM7" s="24" t="s">
        <v>102</v>
      </c>
      <c r="CN7" s="24" t="s">
        <v>102</v>
      </c>
      <c r="CO7" s="24" t="s">
        <v>102</v>
      </c>
      <c r="CP7" s="24" t="s">
        <v>102</v>
      </c>
      <c r="CQ7" s="24">
        <v>0</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0</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田丸 湧也</cp:lastModifiedBy>
  <cp:lastPrinted>2026-01-22T04:53:15Z</cp:lastPrinted>
  <dcterms:created xsi:type="dcterms:W3CDTF">2025-12-23T06:30:02Z</dcterms:created>
  <dcterms:modified xsi:type="dcterms:W3CDTF">2026-02-17T05:32:10Z</dcterms:modified>
  <cp:category/>
</cp:coreProperties>
</file>