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92754BF6-066D-46C4-872D-AA7D0EF4A07F}" xr6:coauthVersionLast="47" xr6:coauthVersionMax="47" xr10:uidLastSave="{00000000-0000-0000-0000-000000000000}"/>
  <workbookProtection workbookAlgorithmName="SHA-512" workbookHashValue="17AvK+WjGmVc8We8zxePTy68Ph98CwiIgA3f8/7TopDeHC99L3WwOKB2YZ/mEh4BwxXqyRKuo+HjLHl41P7Lng==" workbookSaltValue="6JEcIlxscY50sfxOkR5Mc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P10" i="4"/>
  <c r="B6" i="4"/>
</calcChain>
</file>

<file path=xl/sharedStrings.xml><?xml version="1.0" encoding="utf-8"?>
<sst xmlns="http://schemas.openxmlformats.org/spreadsheetml/2006/main" count="297" uniqueCount="118">
  <si>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</si>
  <si>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</si>
  <si>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</si>
  <si>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</si>
  <si>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</si>
  <si>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</si>
  <si>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</si>
  <si>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</si>
  <si>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</si>
  <si>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</si>
  <si>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</si>
  <si>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</si>
  <si>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</si>
  <si>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</si>
  <si>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</si>
  <si>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</si>
  <si>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</si>
  <si>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</si>
  <si>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</si>
  <si>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</si>
  <si>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</si>
  <si>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</si>
  <si>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</si>
  <si>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</si>
  <si>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</si>
  <si>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</si>
  <si>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</si>
  <si>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</si>
  <si>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</si>
  <si>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</si>
  <si>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</si>
  <si>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</si>
  <si>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</si>
  <si>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</si>
  <si>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</si>
  <si>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</si>
  <si>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</si>
  <si>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</si>
  <si>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</si>
  <si>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</si>
  <si>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</si>
  <si>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</si>
  <si>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</si>
  <si>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</si>
  <si>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</si>
  <si>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</si>
  <si>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</si>
  <si>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</si>
  <si>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</si>
  <si>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</si>
  <si>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</si>
  <si>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</si>
  <si>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</si>
  <si>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</si>
  <si>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</si>
  <si>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</si>
  <si>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</si>
  <si>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</si>
  <si>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</si>
  <si>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</si>
  <si>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</si>
  <si>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</si>
  <si>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</si>
  <si>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</si>
  <si>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</si>
  <si>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</si>
  <si>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</si>
  <si>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</si>
  <si>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</si>
  <si>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</si>
  <si>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</si>
  <si>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</si>
  <si>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</si>
  <si>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</si>
  <si>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</si>
  <si>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</si>
  <si>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</si>
  <si>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</si>
  <si>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</si>
  <si>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</si>
  <si>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</si>
  <si>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</si>
  <si>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</si>
  <si>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</si>
  <si>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</si>
  <si>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</si>
  <si>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</si>
  <si>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</si>
  <si>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</si>
  <si>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</si>
  <si>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</si>
  <si>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</si>
  <si>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</si>
  <si>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</si>
  <si>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</si>
  <si>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</si>
  <si>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</si>
  <si>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</si>
  <si>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</si>
  <si>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</si>
  <si>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</si>
  <si>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</si>
  <si>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</si>
  <si>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</si>
  <si>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</si>
  <si>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</si>
  <si>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</si>
  <si>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</si>
  <si>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</si>
  <si>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</si>
  <si>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</si>
  <si>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</si>
  <si>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</si>
  <si>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</si>
  <si>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</si>
  <si>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①有形固定資産減価償却率については、令和5年度から公営企業会計に移行したことに伴い、過去の減価償却費が反映されていない計上方法となっていることから、数値が低い状態となっている。
②管渠老朽化率、③管渠改善率については、法定耐用年数を経過している管渠が無く、老朽化の進んだ管渠が少ないため、全国平均より低い値を示している。今後耐用年数の経過により更新時期が到来する管渠が存在することから、更新が必要なものは適正に整備していく必要がある。</t>
    <phoneticPr fontId="4"/>
  </si>
  <si>
    <t>　芝山町の下水道事業について、下水道事業経営戦略の経営の基本方針と今後の基本方針で人口減少や高齢化の進行、節水機器の普及などによる下水道使用料収入の減少に加えて、施設・設備の老朽化に伴う改築更新事業への投資の増加など、今後の下水道事業を取り巻く経営環境はますます厳しくなることが予想されている。
　今後はストックマネジメント計画による投資額の平準化、下水道事業の効率化による維持管理費の縮減、下水道使用料の適正化等による経営基盤の強化に向けた取り組みを進めていく。</t>
    <rPh sb="95" eb="97">
      <t>コウシン</t>
    </rPh>
    <rPh sb="104" eb="106">
      <t>ゾウカ</t>
    </rPh>
    <phoneticPr fontId="4"/>
  </si>
  <si>
    <t>　芝山町は、令和5年度から地方公営企業法の財務規定を適用している。また、下水道事業を公共下水道事業と特定環境保全公共下水道事業に分けたため数値は各事業の按分の数値となっている。
①経常収支比率は、汚水処理費に対する使用料収入の不足については繰入金で賄っているため、経常収支比率は概ね100％となっており、安定している。
②累積欠損金比率は、0％であり、類似団体平均値を下回っており、健全な経営状況である。
③流動比率は、類似団体、全国平均を上回っており、健全な経営状況である。
④企業債残高対事業規模比率は、建設事業が終了して縮小傾向にあることから、全国平均、類似団体平均値より低い水準にあり、企業債残高は今後減少していく見込みである。
⑤経費回収率、⑧水洗化率は、全国平均、類似団体平均値を下回っている。民間開発の住宅地を下水道に取り込んだエリアで約45％が未接続となっており、今後、接続率の向上による使用料収入の確保及び汚水処理費の削減を図る必要がある。
⑥汚水処理原価は、類似団体平均値、全国平均をやや下回っているため、引き続き汚水処理費の削減、接続率の向上による有収水量を増加させる取り組みを実施していく必要がある。
⑦施設利用率は、類似団体平均値、全国平均より高い利用率となっており、今後も遊休状態とならないように水洗化率に応じた適切な施設規模を維持していく。</t>
    <rPh sb="263" eb="265">
      <t>シュウリョウ</t>
    </rPh>
    <rPh sb="267" eb="269">
      <t>シュクショウ</t>
    </rPh>
    <rPh sb="269" eb="271">
      <t>ケイコウ</t>
    </rPh>
    <rPh sb="293" eb="294">
      <t>ヒク</t>
    </rPh>
    <rPh sb="295" eb="297">
      <t>ゼンコク</t>
    </rPh>
    <rPh sb="297" eb="299">
      <t>ヘイキン</t>
    </rPh>
    <rPh sb="301" eb="303">
      <t>ケンセツ</t>
    </rPh>
    <rPh sb="303" eb="305">
      <t>ジギョウ</t>
    </rPh>
    <rPh sb="306" eb="308">
      <t>シュウリョウ</t>
    </rPh>
    <rPh sb="317" eb="319">
      <t>キギョウ</t>
    </rPh>
    <rPh sb="319" eb="320">
      <t>サイ</t>
    </rPh>
    <rPh sb="320" eb="322">
      <t>ザンダカ</t>
    </rPh>
    <rPh sb="323" eb="325">
      <t>コンゴ</t>
    </rPh>
    <rPh sb="325" eb="327">
      <t>ゲンショウ</t>
    </rPh>
    <rPh sb="332" eb="335">
      <t>スイセンカ</t>
    </rPh>
    <rPh sb="335" eb="336">
      <t>リツ</t>
    </rPh>
    <rPh sb="337" eb="339">
      <t>ミコ</t>
    </rPh>
    <rPh sb="358" eb="360">
      <t>ミンカン</t>
    </rPh>
    <rPh sb="360" eb="362">
      <t>カイハツ</t>
    </rPh>
    <rPh sb="363" eb="366">
      <t>ジュウタクチ</t>
    </rPh>
    <rPh sb="367" eb="370">
      <t>ゲスイドウ</t>
    </rPh>
    <rPh sb="371" eb="372">
      <t>ト</t>
    </rPh>
    <rPh sb="373" eb="374">
      <t>コ</t>
    </rPh>
    <rPh sb="380" eb="381">
      <t>ヤク</t>
    </rPh>
    <rPh sb="385" eb="388">
      <t>ミセツゾク</t>
    </rPh>
    <rPh sb="395" eb="397">
      <t>コンゴ</t>
    </rPh>
    <rPh sb="398" eb="400">
      <t>セツゾク</t>
    </rPh>
    <rPh sb="400" eb="401">
      <t>リツ</t>
    </rPh>
    <rPh sb="402" eb="404">
      <t>コウジョウ</t>
    </rPh>
    <rPh sb="460" eb="461">
      <t>シタ</t>
    </rPh>
    <rPh sb="557" eb="561">
      <t>ユウキュウジョウタイ</t>
    </rPh>
    <rPh sb="569" eb="572">
      <t>スイセンカ</t>
    </rPh>
    <rPh sb="572" eb="573">
      <t>リツ</t>
    </rPh>
    <rPh sb="574" eb="575">
      <t>オウ</t>
    </rPh>
    <rPh sb="585" eb="587">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</si>
</sst>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49-473D-80F9-EE879DF22F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6749-473D-80F9-EE879DF22F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56.75</c:v>
                </c:pt>
                <c:pt idx="4">
                  <c:v>56.35</c:v>
                </c:pt>
              </c:numCache>
            </c:numRef>
          </c:val>
          <c:extLst>
            <c:ext xmlns:c16="http://schemas.microsoft.com/office/drawing/2014/chart" uri="{C3380CC4-5D6E-409C-BE32-E72D297353CC}">
              <c16:uniqueId val="{00000000-5FE4-43A9-A1F8-76F6AA49DA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5FE4-43A9-A1F8-76F6AA49DA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61.7</c:v>
                </c:pt>
                <c:pt idx="4">
                  <c:v>65.489999999999995</c:v>
                </c:pt>
              </c:numCache>
            </c:numRef>
          </c:val>
          <c:extLst>
            <c:ext xmlns:c16="http://schemas.microsoft.com/office/drawing/2014/chart" uri="{C3380CC4-5D6E-409C-BE32-E72D297353CC}">
              <c16:uniqueId val="{00000000-0C3F-4559-B7E0-78CDDEF076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0C3F-4559-B7E0-78CDDEF076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108.69</c:v>
                </c:pt>
                <c:pt idx="4">
                  <c:v>102.14</c:v>
                </c:pt>
              </c:numCache>
            </c:numRef>
          </c:val>
          <c:extLst>
            <c:ext xmlns:c16="http://schemas.microsoft.com/office/drawing/2014/chart" uri="{C3380CC4-5D6E-409C-BE32-E72D297353CC}">
              <c16:uniqueId val="{00000000-9F3C-4DC7-85FE-A471EF1B18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9F3C-4DC7-85FE-A471EF1B18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3.74</c:v>
                </c:pt>
                <c:pt idx="4">
                  <c:v>7.46</c:v>
                </c:pt>
              </c:numCache>
            </c:numRef>
          </c:val>
          <c:extLst>
            <c:ext xmlns:c16="http://schemas.microsoft.com/office/drawing/2014/chart" uri="{C3380CC4-5D6E-409C-BE32-E72D297353CC}">
              <c16:uniqueId val="{00000000-987A-4993-9714-F3DE9FEA9D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987A-4993-9714-F3DE9FEA9D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09C-48FD-86AE-77811F8EF9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909C-48FD-86AE-77811F8EF9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B88-4AF6-9CDE-2006631376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3B88-4AF6-9CDE-2006631376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109.57</c:v>
                </c:pt>
                <c:pt idx="4">
                  <c:v>166.04</c:v>
                </c:pt>
              </c:numCache>
            </c:numRef>
          </c:val>
          <c:extLst>
            <c:ext xmlns:c16="http://schemas.microsoft.com/office/drawing/2014/chart" uri="{C3380CC4-5D6E-409C-BE32-E72D297353CC}">
              <c16:uniqueId val="{00000000-3A23-4EA8-AA27-3C582DC54A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3A23-4EA8-AA27-3C582DC54A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1258.01</c:v>
                </c:pt>
                <c:pt idx="4">
                  <c:v>1053.06</c:v>
                </c:pt>
              </c:numCache>
            </c:numRef>
          </c:val>
          <c:extLst>
            <c:ext xmlns:c16="http://schemas.microsoft.com/office/drawing/2014/chart" uri="{C3380CC4-5D6E-409C-BE32-E72D297353CC}">
              <c16:uniqueId val="{00000000-605D-492B-93CC-764A80CF53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605D-492B-93CC-764A80CF53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40.590000000000003</c:v>
                </c:pt>
                <c:pt idx="4">
                  <c:v>46.83</c:v>
                </c:pt>
              </c:numCache>
            </c:numRef>
          </c:val>
          <c:extLst>
            <c:ext xmlns:c16="http://schemas.microsoft.com/office/drawing/2014/chart" uri="{C3380CC4-5D6E-409C-BE32-E72D297353CC}">
              <c16:uniqueId val="{00000000-F01A-4EF9-885B-34E03D9D56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F01A-4EF9-885B-34E03D9D56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245.11</c:v>
                </c:pt>
                <c:pt idx="4">
                  <c:v>220.39</c:v>
                </c:pt>
              </c:numCache>
            </c:numRef>
          </c:val>
          <c:extLst>
            <c:ext xmlns:c16="http://schemas.microsoft.com/office/drawing/2014/chart" uri="{C3380CC4-5D6E-409C-BE32-E72D297353CC}">
              <c16:uniqueId val="{00000000-E1C4-41F6-951C-4D0FFD4A8F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E1C4-41F6-951C-4D0FFD4A8F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芝山町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6644</v>
      </c>
      <c r="AM8" s="41"/>
      <c r="AN8" s="41"/>
      <c r="AO8" s="41"/>
      <c r="AP8" s="41"/>
      <c r="AQ8" s="41"/>
      <c r="AR8" s="41"/>
      <c r="AS8" s="41"/>
      <c r="AT8" s="34">
        <f>データ!T6</f>
        <v>43.24</v>
      </c>
      <c r="AU8" s="34"/>
      <c r="AV8" s="34"/>
      <c r="AW8" s="34"/>
      <c r="AX8" s="34"/>
      <c r="AY8" s="34"/>
      <c r="AZ8" s="34"/>
      <c r="BA8" s="34"/>
      <c r="BB8" s="34">
        <f>データ!U6</f>
        <v>153.65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85.67</v>
      </c>
      <c r="J10" s="34"/>
      <c r="K10" s="34"/>
      <c r="L10" s="34"/>
      <c r="M10" s="34"/>
      <c r="N10" s="34"/>
      <c r="O10" s="34"/>
      <c r="P10" s="34">
        <f>データ!P6</f>
        <v>18.03</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1191</v>
      </c>
      <c r="AM10" s="41"/>
      <c r="AN10" s="41"/>
      <c r="AO10" s="41"/>
      <c r="AP10" s="41"/>
      <c r="AQ10" s="41"/>
      <c r="AR10" s="41"/>
      <c r="AS10" s="41"/>
      <c r="AT10" s="34">
        <f>データ!W6</f>
        <v>0.82</v>
      </c>
      <c r="AU10" s="34"/>
      <c r="AV10" s="34"/>
      <c r="AW10" s="34"/>
      <c r="AX10" s="34"/>
      <c r="AY10" s="34"/>
      <c r="AZ10" s="34"/>
      <c r="BA10" s="34"/>
      <c r="BB10" s="34">
        <f>データ!X6</f>
        <v>1452.44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N4QMYFVuXT99lFlg/K6KzOLDaMxVoTxRw4I4hc1+jOS6r+qXwCYK378OX3xvk4HQBGuIFmaHzDC0aqVaJXkRA==" saltValue="9/riqjtJQNQbJK7RMSzG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124095</v>
      </c>
      <c r="D6" s="19">
        <f t="shared" si="3"/>
        <v>46</v>
      </c>
      <c r="E6" s="19">
        <f t="shared" si="3"/>
        <v>17</v>
      </c>
      <c r="F6" s="19">
        <f t="shared" si="3"/>
        <v>4</v>
      </c>
      <c r="G6" s="19">
        <f t="shared" si="3"/>
        <v>0</v>
      </c>
      <c r="H6" s="19" t="str">
        <f t="shared" si="3"/>
        <v>千葉県　芝山町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85.67</v>
      </c>
      <c r="P6" s="20">
        <f t="shared" si="3"/>
        <v>18.03</v>
      </c>
      <c r="Q6" s="20">
        <f t="shared" si="3"/>
        <v>100</v>
      </c>
      <c r="R6" s="20">
        <f t="shared" si="3"/>
        <v>3850</v>
      </c>
      <c r="S6" s="20">
        <f t="shared" si="3"/>
        <v>6644</v>
      </c>
      <c r="T6" s="20">
        <f t="shared" si="3"/>
        <v>43.24</v>
      </c>
      <c r="U6" s="20">
        <f t="shared" si="3"/>
        <v>153.65</v>
      </c>
      <c r="V6" s="20">
        <f t="shared" si="3"/>
        <v>1191</v>
      </c>
      <c r="W6" s="20">
        <f t="shared" si="3"/>
        <v>0.82</v>
      </c>
      <c r="X6" s="20">
        <f t="shared" si="3"/>
        <v>1452.44</v>
      </c>
      <c r="Y6" s="21" t="str">
        <f>IF(Y7="",NA(),Y7)</f>
        <v>-</v>
      </c>
      <c r="Z6" s="21" t="str">
        <f t="shared" ref="Z6:AH6" si="4">IF(Z7="",NA(),Z7)</f>
        <v>-</v>
      </c>
      <c r="AA6" s="21" t="str">
        <f t="shared" si="4"/>
        <v>-</v>
      </c>
      <c r="AB6" s="21">
        <f t="shared" si="4"/>
        <v>108.69</v>
      </c>
      <c r="AC6" s="21">
        <f t="shared" si="4"/>
        <v>102.14</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109.57</v>
      </c>
      <c r="AY6" s="21">
        <f t="shared" si="6"/>
        <v>166.04</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1258.01</v>
      </c>
      <c r="BJ6" s="21">
        <f t="shared" si="7"/>
        <v>1053.06</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40.590000000000003</v>
      </c>
      <c r="BU6" s="21">
        <f t="shared" si="8"/>
        <v>46.83</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245.11</v>
      </c>
      <c r="CF6" s="21">
        <f t="shared" si="9"/>
        <v>220.39</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56.75</v>
      </c>
      <c r="CQ6" s="21">
        <f t="shared" si="10"/>
        <v>56.35</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61.7</v>
      </c>
      <c r="DB6" s="21">
        <f t="shared" si="11"/>
        <v>65.489999999999995</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3.74</v>
      </c>
      <c r="DM6" s="21">
        <f t="shared" si="12"/>
        <v>7.46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124095</v>
      </c>
      <c r="D7" s="23">
        <v>46</v>
      </c>
      <c r="E7" s="23">
        <v>17</v>
      </c>
      <c r="F7" s="23">
        <v>4</v>
      </c>
      <c r="G7" s="23">
        <v>0</v>
      </c>
      <c r="H7" s="23" t="s">
        <v>96</v>
      </c>
      <c r="I7" s="23" t="s">
        <v>97</v>
      </c>
      <c r="J7" s="23" t="s">
        <v>98</v>
      </c>
      <c r="K7" s="23" t="s">
        <v>99</v>
      </c>
      <c r="L7" s="23" t="s">
        <v>100</v>
      </c>
      <c r="M7" s="23" t="s">
        <v>101</v>
      </c>
      <c r="N7" s="24" t="s">
        <v>102</v>
      </c>
      <c r="O7" s="24">
        <v>85.67</v>
      </c>
      <c r="P7" s="24">
        <v>18.03</v>
      </c>
      <c r="Q7" s="24">
        <v>100</v>
      </c>
      <c r="R7" s="24">
        <v>3850</v>
      </c>
      <c r="S7" s="24">
        <v>6644</v>
      </c>
      <c r="T7" s="24">
        <v>43.24</v>
      </c>
      <c r="U7" s="24">
        <v>153.65</v>
      </c>
      <c r="V7" s="24">
        <v>1191</v>
      </c>
      <c r="W7" s="24">
        <v>0.82</v>
      </c>
      <c r="X7" s="24">
        <v>1452.44</v>
      </c>
      <c r="Y7" s="24" t="s">
        <v>102</v>
      </c>
      <c r="Z7" s="24" t="s">
        <v>102</v>
      </c>
      <c r="AA7" s="24" t="s">
        <v>102</v>
      </c>
      <c r="AB7" s="24">
        <v>108.69</v>
      </c>
      <c r="AC7" s="24">
        <v>102.14</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109.57</v>
      </c>
      <c r="AY7" s="24">
        <v>166.04</v>
      </c>
      <c r="AZ7" s="24" t="s">
        <v>102</v>
      </c>
      <c r="BA7" s="24" t="s">
        <v>102</v>
      </c>
      <c r="BB7" s="24" t="s">
        <v>102</v>
      </c>
      <c r="BC7" s="24">
        <v>50.63</v>
      </c>
      <c r="BD7" s="24">
        <v>53.28</v>
      </c>
      <c r="BE7" s="24">
        <v>50.9</v>
      </c>
      <c r="BF7" s="24" t="s">
        <v>102</v>
      </c>
      <c r="BG7" s="24" t="s">
        <v>102</v>
      </c>
      <c r="BH7" s="24" t="s">
        <v>102</v>
      </c>
      <c r="BI7" s="24">
        <v>1258.01</v>
      </c>
      <c r="BJ7" s="24">
        <v>1053.06</v>
      </c>
      <c r="BK7" s="24" t="s">
        <v>102</v>
      </c>
      <c r="BL7" s="24" t="s">
        <v>102</v>
      </c>
      <c r="BM7" s="24" t="s">
        <v>102</v>
      </c>
      <c r="BN7" s="24">
        <v>1168.69</v>
      </c>
      <c r="BO7" s="24">
        <v>1142.44</v>
      </c>
      <c r="BP7" s="24">
        <v>1099.1500000000001</v>
      </c>
      <c r="BQ7" s="24" t="s">
        <v>102</v>
      </c>
      <c r="BR7" s="24" t="s">
        <v>102</v>
      </c>
      <c r="BS7" s="24" t="s">
        <v>102</v>
      </c>
      <c r="BT7" s="24">
        <v>40.590000000000003</v>
      </c>
      <c r="BU7" s="24">
        <v>46.83</v>
      </c>
      <c r="BV7" s="24" t="s">
        <v>102</v>
      </c>
      <c r="BW7" s="24" t="s">
        <v>102</v>
      </c>
      <c r="BX7" s="24" t="s">
        <v>102</v>
      </c>
      <c r="BY7" s="24">
        <v>70.709999999999994</v>
      </c>
      <c r="BZ7" s="24">
        <v>66.63</v>
      </c>
      <c r="CA7" s="24">
        <v>72.92</v>
      </c>
      <c r="CB7" s="24" t="s">
        <v>102</v>
      </c>
      <c r="CC7" s="24" t="s">
        <v>102</v>
      </c>
      <c r="CD7" s="24" t="s">
        <v>102</v>
      </c>
      <c r="CE7" s="24">
        <v>245.11</v>
      </c>
      <c r="CF7" s="24">
        <v>220.39</v>
      </c>
      <c r="CG7" s="24" t="s">
        <v>102</v>
      </c>
      <c r="CH7" s="24" t="s">
        <v>102</v>
      </c>
      <c r="CI7" s="24" t="s">
        <v>102</v>
      </c>
      <c r="CJ7" s="24">
        <v>233.15</v>
      </c>
      <c r="CK7" s="24">
        <v>252.17</v>
      </c>
      <c r="CL7" s="24">
        <v>225.78</v>
      </c>
      <c r="CM7" s="24" t="s">
        <v>102</v>
      </c>
      <c r="CN7" s="24" t="s">
        <v>102</v>
      </c>
      <c r="CO7" s="24" t="s">
        <v>102</v>
      </c>
      <c r="CP7" s="24">
        <v>56.75</v>
      </c>
      <c r="CQ7" s="24">
        <v>56.35</v>
      </c>
      <c r="CR7" s="24" t="s">
        <v>102</v>
      </c>
      <c r="CS7" s="24" t="s">
        <v>102</v>
      </c>
      <c r="CT7" s="24" t="s">
        <v>102</v>
      </c>
      <c r="CU7" s="24">
        <v>42.09</v>
      </c>
      <c r="CV7" s="24">
        <v>42.15</v>
      </c>
      <c r="CW7" s="24">
        <v>43.17</v>
      </c>
      <c r="CX7" s="24" t="s">
        <v>102</v>
      </c>
      <c r="CY7" s="24" t="s">
        <v>102</v>
      </c>
      <c r="CZ7" s="24" t="s">
        <v>102</v>
      </c>
      <c r="DA7" s="24">
        <v>61.7</v>
      </c>
      <c r="DB7" s="24">
        <v>65.489999999999995</v>
      </c>
      <c r="DC7" s="24" t="s">
        <v>102</v>
      </c>
      <c r="DD7" s="24" t="s">
        <v>102</v>
      </c>
      <c r="DE7" s="24" t="s">
        <v>102</v>
      </c>
      <c r="DF7" s="24">
        <v>84.73</v>
      </c>
      <c r="DG7" s="24">
        <v>84.21</v>
      </c>
      <c r="DH7" s="24">
        <v>86.31</v>
      </c>
      <c r="DI7" s="24" t="s">
        <v>102</v>
      </c>
      <c r="DJ7" s="24" t="s">
        <v>102</v>
      </c>
      <c r="DK7" s="24" t="s">
        <v>102</v>
      </c>
      <c r="DL7" s="24">
        <v>3.74</v>
      </c>
      <c r="DM7" s="24">
        <v>7.46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2026-02-16T04:52:29Z</cp:lastPrinted>
  <dcterms:created xsi:type="dcterms:W3CDTF">2025-12-23T06:10:18Z</dcterms:created>
  <dcterms:modified xsi:type="dcterms:W3CDTF">2026-03-05T03:51:14Z</dcterms:modified>
  <cp:category/>
</cp:coreProperties>
</file>