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E12F1676-D009-4E23-9C3A-4FF18FD28D88}" xr6:coauthVersionLast="47" xr6:coauthVersionMax="47" xr10:uidLastSave="{00000000-0000-0000-0000-000000000000}"/>
  <workbookProtection workbookAlgorithmName="SHA-512" workbookHashValue="dYyDcd/OBOfiVIqhVdIr5KRKwsGBQu8cITr2OfA3ZwHZR7zow6iW4hxET//IEnIH6ixFhnZl7nqXpKmcZmDRjA==" workbookSaltValue="Bm1usKfzJHBHJExotC9Gb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85" i="4"/>
  <c r="E85" i="4"/>
  <c r="AT10" i="4"/>
  <c r="AL10" i="4"/>
  <c r="I10" i="4"/>
  <c r="P8"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<sst xmlns="http://schemas.openxmlformats.org/spreadsheetml/2006/main" count="297" uniqueCount="116">
  <si>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</si>
  <si>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</si>
  <si>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</si>
  <si>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</si>
  <si>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</si>
  <si>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</si>
  <si>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</si>
  <si>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</si>
  <si>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</si>
  <si>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</si>
  <si>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</si>
  <si>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</si>
  <si>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</si>
  <si>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</si>
  <si>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</si>
  <si>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</si>
  <si>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</si>
  <si>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</si>
  <si>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</si>
  <si>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</si>
  <si>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</si>
  <si>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</si>
  <si>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</si>
  <si>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</si>
  <si>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</si>
  <si>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</si>
  <si>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</si>
  <si>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</si>
  <si>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</si>
  <si>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</si>
  <si>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</si>
  <si>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</si>
  <si>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</si>
  <si>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</si>
  <si>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</si>
  <si>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</si>
  <si>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</si>
  <si>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</si>
  <si>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</si>
  <si>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</si>
  <si>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</si>
  <si>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</si>
  <si>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</si>
  <si>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</si>
  <si>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</si>
  <si>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</si>
  <si>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</si>
  <si>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</si>
  <si>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</si>
  <si>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</si>
  <si>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</si>
  <si>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</si>
  <si>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</si>
  <si>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</si>
  <si>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</si>
  <si>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</si>
  <si>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</si>
  <si>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</si>
  <si>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</si>
  <si>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</si>
  <si>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</si>
  <si>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</si>
  <si>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</si>
  <si>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</si>
  <si>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</si>
  <si>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</si>
  <si>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</si>
  <si>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</si>
  <si>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</si>
  <si>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</si>
  <si>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</si>
  <si>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</si>
  <si>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</si>
  <si>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</si>
  <si>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</si>
  <si>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</si>
  <si>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</si>
  <si>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</si>
  <si>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</si>
  <si>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</si>
  <si>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</si>
  <si>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</si>
  <si>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</si>
  <si>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</si>
  <si>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</si>
  <si>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</si>
  <si>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</si>
  <si>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</si>
  <si>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</si>
  <si>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</si>
  <si>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</si>
  <si>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</si>
  <si>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</si>
  <si>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</si>
  <si>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</si>
  <si>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</si>
  <si>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多古町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</si>
  <si>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</si>
  <si>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</si>
  <si>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</si>
  <si>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</si>
  <si>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</si>
  <si>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</si>
  <si>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</si>
  <si>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</si>
  <si>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</si>
  <si>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</si>
  <si>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</si>
  <si>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</si>
  <si>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</si>
  <si>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</si>
  <si>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</si>
  <si>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</si>
  <si>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〇収益的収支比率
　収益的収支比率は平均100％程で推移しているものの、使用料の割合は約30％で他会計繰入金への依存度は高い。
〇流動比率
　流動比率は35.59％と平均値を下回っており、緊急時の機動的な対応は厳しい状況である。今後は料金改定を行い収益構造の改善に努める。
〇企業債残高対事業規模比率
　企業債残高対事業規模比率については、企業債の償還に要する資金の全部を一般会計等において負担することとしているため、他会計からの繰入れによる収入で償還すべき企業債残高につき0となる。
〇経費回収率
　経費回収率は平均値を約7％下回る41.01％である。今年度より減価償却費を含めていないことから、昨年度より類似団体平均に近づけている。今後は未供用の解消及び料金体系の適正化を図り経費回収率の向上に努める。
〇汚水処理原価
　今後は施設等の更新を計画的に実行しコストの抑制及び平準化に努める。
〇施設利用率
　ほぼ横ばいの年間50％前後の比率で推移し平均値を上回ってはいるが、未だ十分に利用されていない。人口の減少も見据え、将来の施設規模等は汚水処理構想に定める方向性に基づき検討が必要である。
〇水洗化率
　平均値を約20％下回る63.51％と、依然として低いレベルで推移している状況である。これは未だ未接続が多く事業目的である水質保全が十分に図れておらず、また使用料収入が確保されない分、町の一般財源への依存度を高めている状況である。そのため、水洗化率向上のため普及・啓蒙活動の強化が必要である。</t>
    <rPh sb="43" eb="44">
      <t>ヤク</t>
    </rPh>
    <rPh sb="117" eb="121">
      <t>リョウキンカイテイ</t>
    </rPh>
    <rPh sb="261" eb="262">
      <t>ヤク</t>
    </rPh>
    <rPh sb="277" eb="280">
      <t>コンネンド</t>
    </rPh>
    <rPh sb="282" eb="287">
      <t>ゲンカショウキャクヒ</t>
    </rPh>
    <rPh sb="288" eb="289">
      <t>フク</t>
    </rPh>
    <rPh sb="299" eb="302">
      <t>サクネンド</t>
    </rPh>
    <rPh sb="304" eb="310">
      <t>ルイジダンタイヘイキン</t>
    </rPh>
    <rPh sb="311" eb="312">
      <t>チカ</t>
    </rPh>
    <rPh sb="318" eb="320">
      <t>コンゴ</t>
    </rPh>
    <rPh sb="321" eb="324">
      <t>ミキョウヨウ</t>
    </rPh>
    <rPh sb="325" eb="327">
      <t>カイショウ</t>
    </rPh>
    <rPh sb="327" eb="328">
      <t>オヨ</t>
    </rPh>
    <rPh sb="329" eb="333">
      <t>リョウキンタイケイ</t>
    </rPh>
    <rPh sb="334" eb="337">
      <t>テキセイカ</t>
    </rPh>
    <rPh sb="338" eb="339">
      <t>ハカ</t>
    </rPh>
    <rPh sb="340" eb="345">
      <t>ケイヒカイシュウリツ</t>
    </rPh>
    <rPh sb="346" eb="348">
      <t>コウジョウ</t>
    </rPh>
    <rPh sb="349" eb="350">
      <t>ツト</t>
    </rPh>
    <rPh sb="509" eb="510">
      <t>ヤク</t>
    </rPh>
    <phoneticPr fontId="4"/>
  </si>
  <si>
    <t>当町の農業集落排水事業は、一番早い平成13年6月の十余三地区供用開始から令和7年3月で23年1ヵ月が経過する。一番遅い林地区でも、平成15年8月の供用開始から22年7ヵ月の経過となる。管路の耐用年数の50年までまだ年数はあるが、地震や通行車両等の振動、経年による破損はないかなど、今後は調査が必要である。また、施設においても最適整備構想に基づき計画的に更新を行っていく。</t>
    <rPh sb="48" eb="49">
      <t>ゲツ</t>
    </rPh>
    <rPh sb="84" eb="85">
      <t>ゲツ</t>
    </rPh>
    <phoneticPr fontId="4"/>
  </si>
  <si>
    <t>当農業集落排水事業の経営に当たり、人口の減少による将来の施設の在り方の見直しは必要になる。一方、水質保全や財源確保のため、普及啓蒙活動を強化することで、現在の水洗化供用率の低迷を徐々に解消し、施設を活かしていかなければならない。また施設の維持管理に当たっては、効率的な経営と長寿命化が図れるよう、町の財政状況とのバランスを見極めながら、計画的な予防・保全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</si>
</sst>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3A3-4CB1-94A8-D0905FAE6CB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23A3-4CB1-94A8-D0905FAE6CB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52.34</c:v>
                </c:pt>
                <c:pt idx="4">
                  <c:v>51.38</c:v>
                </c:pt>
              </c:numCache>
            </c:numRef>
          </c:val>
          <c:extLst>
            <c:ext xmlns:c16="http://schemas.microsoft.com/office/drawing/2014/chart" uri="{C3380CC4-5D6E-409C-BE32-E72D297353CC}">
              <c16:uniqueId val="{00000000-BFB8-4F1C-8F26-5A6D3991E9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BFB8-4F1C-8F26-5A6D3991E9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63.47</c:v>
                </c:pt>
                <c:pt idx="4">
                  <c:v>63.51</c:v>
                </c:pt>
              </c:numCache>
            </c:numRef>
          </c:val>
          <c:extLst>
            <c:ext xmlns:c16="http://schemas.microsoft.com/office/drawing/2014/chart" uri="{C3380CC4-5D6E-409C-BE32-E72D297353CC}">
              <c16:uniqueId val="{00000000-90B7-453F-ABEB-F081D847F4B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90B7-453F-ABEB-F081D847F4B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104.76</c:v>
                </c:pt>
                <c:pt idx="4">
                  <c:v>100.95</c:v>
                </c:pt>
              </c:numCache>
            </c:numRef>
          </c:val>
          <c:extLst>
            <c:ext xmlns:c16="http://schemas.microsoft.com/office/drawing/2014/chart" uri="{C3380CC4-5D6E-409C-BE32-E72D297353CC}">
              <c16:uniqueId val="{00000000-6DAB-4E0C-A064-C2659CBADE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6DAB-4E0C-A064-C2659CBADE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4.4000000000000004</c:v>
                </c:pt>
                <c:pt idx="4">
                  <c:v>8.7899999999999991</c:v>
                </c:pt>
              </c:numCache>
            </c:numRef>
          </c:val>
          <c:extLst>
            <c:ext xmlns:c16="http://schemas.microsoft.com/office/drawing/2014/chart" uri="{C3380CC4-5D6E-409C-BE32-E72D297353CC}">
              <c16:uniqueId val="{00000000-CB3D-4104-96B2-8F434335F3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CB3D-4104-96B2-8F434335F3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574-467D-BAAE-79529EB85B0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6574-467D-BAAE-79529EB85B0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BA3-4305-8B2F-02085D426C1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7BA3-4305-8B2F-02085D426C1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25.33</c:v>
                </c:pt>
                <c:pt idx="4">
                  <c:v>35.590000000000003</c:v>
                </c:pt>
              </c:numCache>
            </c:numRef>
          </c:val>
          <c:extLst>
            <c:ext xmlns:c16="http://schemas.microsoft.com/office/drawing/2014/chart" uri="{C3380CC4-5D6E-409C-BE32-E72D297353CC}">
              <c16:uniqueId val="{00000000-3A40-4C94-9CFF-5D628B09B7F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3A40-4C94-9CFF-5D628B09B7F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24E-4411-BBA7-9DCE61BC84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724E-4411-BBA7-9DCE61BC84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14.5</c:v>
                </c:pt>
                <c:pt idx="4">
                  <c:v>41.01</c:v>
                </c:pt>
              </c:numCache>
            </c:numRef>
          </c:val>
          <c:extLst>
            <c:ext xmlns:c16="http://schemas.microsoft.com/office/drawing/2014/chart" uri="{C3380CC4-5D6E-409C-BE32-E72D297353CC}">
              <c16:uniqueId val="{00000000-EA37-4FF2-9405-56D9B9F1B59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EA37-4FF2-9405-56D9B9F1B59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850.82</c:v>
                </c:pt>
                <c:pt idx="4">
                  <c:v>295.42</c:v>
                </c:pt>
              </c:numCache>
            </c:numRef>
          </c:val>
          <c:extLst>
            <c:ext xmlns:c16="http://schemas.microsoft.com/office/drawing/2014/chart" uri="{C3380CC4-5D6E-409C-BE32-E72D297353CC}">
              <c16:uniqueId val="{00000000-9A43-4989-9EB1-E122C40B86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9A43-4989-9EB1-E122C40B86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多古町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13426</v>
      </c>
      <c r="AM8" s="41"/>
      <c r="AN8" s="41"/>
      <c r="AO8" s="41"/>
      <c r="AP8" s="41"/>
      <c r="AQ8" s="41"/>
      <c r="AR8" s="41"/>
      <c r="AS8" s="41"/>
      <c r="AT8" s="34">
        <f>データ!T6</f>
        <v>72.8</v>
      </c>
      <c r="AU8" s="34"/>
      <c r="AV8" s="34"/>
      <c r="AW8" s="34"/>
      <c r="AX8" s="34"/>
      <c r="AY8" s="34"/>
      <c r="AZ8" s="34"/>
      <c r="BA8" s="34"/>
      <c r="BB8" s="34">
        <f>データ!U6</f>
        <v>184.42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86.86</v>
      </c>
      <c r="J10" s="34"/>
      <c r="K10" s="34"/>
      <c r="L10" s="34"/>
      <c r="M10" s="34"/>
      <c r="N10" s="34"/>
      <c r="O10" s="34"/>
      <c r="P10" s="34">
        <f>データ!P6</f>
        <v>17.489999999999998</v>
      </c>
      <c r="Q10" s="34"/>
      <c r="R10" s="34"/>
      <c r="S10" s="34"/>
      <c r="T10" s="34"/>
      <c r="U10" s="34"/>
      <c r="V10" s="34"/>
      <c r="W10" s="34">
        <f>データ!Q6</f>
        <v>100</v>
      </c>
      <c r="X10" s="34"/>
      <c r="Y10" s="34"/>
      <c r="Z10" s="34"/>
      <c r="AA10" s="34"/>
      <c r="AB10" s="34"/>
      <c r="AC10" s="34"/>
      <c r="AD10" s="41">
        <f>データ!R6</f>
        <v>3960</v>
      </c>
      <c r="AE10" s="41"/>
      <c r="AF10" s="41"/>
      <c r="AG10" s="41"/>
      <c r="AH10" s="41"/>
      <c r="AI10" s="41"/>
      <c r="AJ10" s="41"/>
      <c r="AK10" s="2"/>
      <c r="AL10" s="41">
        <f>データ!V6</f>
        <v>2321</v>
      </c>
      <c r="AM10" s="41"/>
      <c r="AN10" s="41"/>
      <c r="AO10" s="41"/>
      <c r="AP10" s="41"/>
      <c r="AQ10" s="41"/>
      <c r="AR10" s="41"/>
      <c r="AS10" s="41"/>
      <c r="AT10" s="34">
        <f>データ!W6</f>
        <v>0.94</v>
      </c>
      <c r="AU10" s="34"/>
      <c r="AV10" s="34"/>
      <c r="AW10" s="34"/>
      <c r="AX10" s="34"/>
      <c r="AY10" s="34"/>
      <c r="AZ10" s="34"/>
      <c r="BA10" s="34"/>
      <c r="BB10" s="34">
        <f>データ!X6</f>
        <v>2469.15</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G7CwOnIz3dHRNxpOcMh0i1LxxzfXFSdyzh6JYc+H+zXSFAeXcSKQKfzY85kusRa+nltO4PcbdX96AIKEk8IHA==" saltValue="1gVOdUvHTw8hCFztYPfMm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39370078740157483" right="0.39370078740157483" top="0.78740157480314965" bottom="0.39370078740157483" header="0.51181102362204722" footer="0.11811023622047244"/>
  <pageSetup paperSize="9" scale="4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123471</v>
      </c>
      <c r="D6" s="19">
        <f t="shared" si="3"/>
        <v>46</v>
      </c>
      <c r="E6" s="19">
        <f t="shared" si="3"/>
        <v>17</v>
      </c>
      <c r="F6" s="19">
        <f t="shared" si="3"/>
        <v>5</v>
      </c>
      <c r="G6" s="19">
        <f t="shared" si="3"/>
        <v>0</v>
      </c>
      <c r="H6" s="19" t="str">
        <f t="shared" si="3"/>
        <v>千葉県　多古町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86.86</v>
      </c>
      <c r="P6" s="20">
        <f t="shared" si="3"/>
        <v>17.489999999999998</v>
      </c>
      <c r="Q6" s="20">
        <f t="shared" si="3"/>
        <v>100</v>
      </c>
      <c r="R6" s="20">
        <f t="shared" si="3"/>
        <v>3960</v>
      </c>
      <c r="S6" s="20">
        <f t="shared" si="3"/>
        <v>13426</v>
      </c>
      <c r="T6" s="20">
        <f t="shared" si="3"/>
        <v>72.8</v>
      </c>
      <c r="U6" s="20">
        <f t="shared" si="3"/>
        <v>184.42</v>
      </c>
      <c r="V6" s="20">
        <f t="shared" si="3"/>
        <v>2321</v>
      </c>
      <c r="W6" s="20">
        <f t="shared" si="3"/>
        <v>0.94</v>
      </c>
      <c r="X6" s="20">
        <f t="shared" si="3"/>
        <v>2469.15</v>
      </c>
      <c r="Y6" s="21" t="str">
        <f>IF(Y7="",NA(),Y7)</f>
        <v>-</v>
      </c>
      <c r="Z6" s="21" t="str">
        <f t="shared" ref="Z6:AH6" si="4">IF(Z7="",NA(),Z7)</f>
        <v>-</v>
      </c>
      <c r="AA6" s="21" t="str">
        <f t="shared" si="4"/>
        <v>-</v>
      </c>
      <c r="AB6" s="21">
        <f t="shared" si="4"/>
        <v>104.76</v>
      </c>
      <c r="AC6" s="21">
        <f t="shared" si="4"/>
        <v>100.95</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25.33</v>
      </c>
      <c r="AY6" s="21">
        <f t="shared" si="6"/>
        <v>35.590000000000003</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14.5</v>
      </c>
      <c r="BU6" s="21">
        <f t="shared" si="8"/>
        <v>41.01</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850.82</v>
      </c>
      <c r="CF6" s="21">
        <f t="shared" si="9"/>
        <v>295.42</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52.34</v>
      </c>
      <c r="CQ6" s="21">
        <f t="shared" si="10"/>
        <v>51.38</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63.47</v>
      </c>
      <c r="DB6" s="21">
        <f t="shared" si="11"/>
        <v>63.51</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4.4000000000000004</v>
      </c>
      <c r="DM6" s="21">
        <f t="shared" si="12"/>
        <v>8.7899999999999991</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2">
      <c r="A7" s="14"/>
      <c r="B7" s="23">
        <v>2024</v>
      </c>
      <c r="C7" s="23">
        <v>123471</v>
      </c>
      <c r="D7" s="23">
        <v>46</v>
      </c>
      <c r="E7" s="23">
        <v>17</v>
      </c>
      <c r="F7" s="23">
        <v>5</v>
      </c>
      <c r="G7" s="23">
        <v>0</v>
      </c>
      <c r="H7" s="23" t="s">
        <v>96</v>
      </c>
      <c r="I7" s="23" t="s">
        <v>97</v>
      </c>
      <c r="J7" s="23" t="s">
        <v>98</v>
      </c>
      <c r="K7" s="23" t="s">
        <v>99</v>
      </c>
      <c r="L7" s="23" t="s">
        <v>100</v>
      </c>
      <c r="M7" s="23" t="s">
        <v>101</v>
      </c>
      <c r="N7" s="24" t="s">
        <v>102</v>
      </c>
      <c r="O7" s="24">
        <v>86.86</v>
      </c>
      <c r="P7" s="24">
        <v>17.489999999999998</v>
      </c>
      <c r="Q7" s="24">
        <v>100</v>
      </c>
      <c r="R7" s="24">
        <v>3960</v>
      </c>
      <c r="S7" s="24">
        <v>13426</v>
      </c>
      <c r="T7" s="24">
        <v>72.8</v>
      </c>
      <c r="U7" s="24">
        <v>184.42</v>
      </c>
      <c r="V7" s="24">
        <v>2321</v>
      </c>
      <c r="W7" s="24">
        <v>0.94</v>
      </c>
      <c r="X7" s="24">
        <v>2469.15</v>
      </c>
      <c r="Y7" s="24" t="s">
        <v>102</v>
      </c>
      <c r="Z7" s="24" t="s">
        <v>102</v>
      </c>
      <c r="AA7" s="24" t="s">
        <v>102</v>
      </c>
      <c r="AB7" s="24">
        <v>104.76</v>
      </c>
      <c r="AC7" s="24">
        <v>100.95</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25.33</v>
      </c>
      <c r="AY7" s="24">
        <v>35.590000000000003</v>
      </c>
      <c r="AZ7" s="24" t="s">
        <v>102</v>
      </c>
      <c r="BA7" s="24" t="s">
        <v>102</v>
      </c>
      <c r="BB7" s="24" t="s">
        <v>102</v>
      </c>
      <c r="BC7" s="24">
        <v>44.04</v>
      </c>
      <c r="BD7" s="24">
        <v>58.25</v>
      </c>
      <c r="BE7" s="24">
        <v>47.19</v>
      </c>
      <c r="BF7" s="24" t="s">
        <v>102</v>
      </c>
      <c r="BG7" s="24" t="s">
        <v>102</v>
      </c>
      <c r="BH7" s="24" t="s">
        <v>102</v>
      </c>
      <c r="BI7" s="24">
        <v>0</v>
      </c>
      <c r="BJ7" s="24">
        <v>0</v>
      </c>
      <c r="BK7" s="24" t="s">
        <v>102</v>
      </c>
      <c r="BL7" s="24" t="s">
        <v>102</v>
      </c>
      <c r="BM7" s="24" t="s">
        <v>102</v>
      </c>
      <c r="BN7" s="24">
        <v>839.21</v>
      </c>
      <c r="BO7" s="24">
        <v>791.46</v>
      </c>
      <c r="BP7" s="24">
        <v>798.1</v>
      </c>
      <c r="BQ7" s="24" t="s">
        <v>102</v>
      </c>
      <c r="BR7" s="24" t="s">
        <v>102</v>
      </c>
      <c r="BS7" s="24" t="s">
        <v>102</v>
      </c>
      <c r="BT7" s="24">
        <v>14.5</v>
      </c>
      <c r="BU7" s="24">
        <v>41.01</v>
      </c>
      <c r="BV7" s="24" t="s">
        <v>102</v>
      </c>
      <c r="BW7" s="24" t="s">
        <v>102</v>
      </c>
      <c r="BX7" s="24" t="s">
        <v>102</v>
      </c>
      <c r="BY7" s="24">
        <v>52.05</v>
      </c>
      <c r="BZ7" s="24">
        <v>47.96</v>
      </c>
      <c r="CA7" s="24">
        <v>54.51</v>
      </c>
      <c r="CB7" s="24" t="s">
        <v>102</v>
      </c>
      <c r="CC7" s="24" t="s">
        <v>102</v>
      </c>
      <c r="CD7" s="24" t="s">
        <v>102</v>
      </c>
      <c r="CE7" s="24">
        <v>850.82</v>
      </c>
      <c r="CF7" s="24">
        <v>295.42</v>
      </c>
      <c r="CG7" s="24" t="s">
        <v>102</v>
      </c>
      <c r="CH7" s="24" t="s">
        <v>102</v>
      </c>
      <c r="CI7" s="24" t="s">
        <v>102</v>
      </c>
      <c r="CJ7" s="24">
        <v>301.86</v>
      </c>
      <c r="CK7" s="24">
        <v>325.85000000000002</v>
      </c>
      <c r="CL7" s="24">
        <v>286.33</v>
      </c>
      <c r="CM7" s="24" t="s">
        <v>102</v>
      </c>
      <c r="CN7" s="24" t="s">
        <v>102</v>
      </c>
      <c r="CO7" s="24" t="s">
        <v>102</v>
      </c>
      <c r="CP7" s="24">
        <v>52.34</v>
      </c>
      <c r="CQ7" s="24">
        <v>51.38</v>
      </c>
      <c r="CR7" s="24" t="s">
        <v>102</v>
      </c>
      <c r="CS7" s="24" t="s">
        <v>102</v>
      </c>
      <c r="CT7" s="24" t="s">
        <v>102</v>
      </c>
      <c r="CU7" s="24">
        <v>46.25</v>
      </c>
      <c r="CV7" s="24">
        <v>45.32</v>
      </c>
      <c r="CW7" s="24">
        <v>49.92</v>
      </c>
      <c r="CX7" s="24" t="s">
        <v>102</v>
      </c>
      <c r="CY7" s="24" t="s">
        <v>102</v>
      </c>
      <c r="CZ7" s="24" t="s">
        <v>102</v>
      </c>
      <c r="DA7" s="24">
        <v>63.47</v>
      </c>
      <c r="DB7" s="24">
        <v>63.51</v>
      </c>
      <c r="DC7" s="24" t="s">
        <v>102</v>
      </c>
      <c r="DD7" s="24" t="s">
        <v>102</v>
      </c>
      <c r="DE7" s="24" t="s">
        <v>102</v>
      </c>
      <c r="DF7" s="24">
        <v>83.96</v>
      </c>
      <c r="DG7" s="24">
        <v>83.54</v>
      </c>
      <c r="DH7" s="24">
        <v>87.8</v>
      </c>
      <c r="DI7" s="24" t="s">
        <v>102</v>
      </c>
      <c r="DJ7" s="24" t="s">
        <v>102</v>
      </c>
      <c r="DK7" s="24" t="s">
        <v>102</v>
      </c>
      <c r="DL7" s="24">
        <v>4.4000000000000004</v>
      </c>
      <c r="DM7" s="24">
        <v>8.7899999999999991</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2026-01-21T10:30:44Z</cp:lastPrinted>
  <dcterms:created xsi:type="dcterms:W3CDTF">2025-12-23T06:18:47Z</dcterms:created>
  <dcterms:modified xsi:type="dcterms:W3CDTF">2026-03-05T03:51:38Z</dcterms:modified>
  <cp:category/>
</cp:coreProperties>
</file>