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4 下水道（特環）\"/>
    </mc:Choice>
  </mc:AlternateContent>
  <xr:revisionPtr revIDLastSave="0" documentId="13_ncr:1_{A091D382-B336-457D-85E0-6EBC45B8742F}" xr6:coauthVersionLast="47" xr6:coauthVersionMax="47" xr10:uidLastSave="{00000000-0000-0000-0000-000000000000}"/>
  <workbookProtection workbookAlgorithmName="SHA-512" workbookHashValue="3kjhvYM5aRh44bDQuQRZVZAUuUWksrNPAxMIlAqN+EMt1u83cGcOHss/dABHShfpLoJpxgwmrZUElxsn3YzX+Q==" workbookSaltValue="WID9QRoJuz6WFaBC7Jln9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G85" i="4"/>
  <c r="E85" i="4"/>
  <c r="AT10" i="4"/>
  <c r="I10" i="4"/>
  <c r="AL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<sst xmlns="http://schemas.openxmlformats.org/spreadsheetml/2006/main" count="236" uniqueCount="115">
  <si>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</si>
  <si>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</si>
  <si>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</si>
  <si>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</si>
  <si>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</si>
  <si>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</si>
  <si>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</si>
  <si>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</si>
  <si>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</si>
  <si>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</si>
  <si>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</si>
  <si>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</si>
  <si>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</si>
  <si>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</si>
  <si>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</si>
  <si>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</si>
  <si>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</si>
  <si>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</si>
  <si>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</si>
  <si>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</si>
  <si>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</si>
  <si>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</si>
  <si>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</si>
  <si>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</si>
  <si>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</si>
  <si>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</si>
  <si>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</si>
  <si>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</si>
  <si>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</si>
  <si>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</si>
  <si>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</si>
  <si>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</si>
  <si>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</si>
  <si>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</si>
  <si>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</si>
  <si>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</si>
  <si>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</si>
  <si>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</si>
  <si>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</si>
  <si>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</si>
  <si>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</si>
  <si>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</si>
  <si>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</si>
  <si>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</si>
  <si>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</si>
  <si>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</si>
  <si>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</si>
  <si>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</si>
  <si>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</si>
  <si>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</si>
  <si>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</si>
  <si>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</si>
  <si>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</si>
  <si>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</si>
  <si>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</si>
  <si>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</si>
  <si>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</si>
  <si>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</si>
  <si>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</si>
  <si>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</si>
  <si>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</si>
  <si>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</si>
  <si>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</si>
  <si>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</si>
  <si>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</si>
  <si>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</si>
  <si>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</si>
  <si>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</si>
  <si>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</si>
  <si>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</si>
  <si>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</si>
  <si>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</si>
  <si>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</si>
  <si>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</si>
  <si>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</si>
  <si>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</si>
  <si>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</si>
  <si>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</si>
  <si>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</si>
  <si>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</si>
  <si>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</si>
  <si>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</si>
  <si>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</si>
  <si>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</si>
  <si>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</si>
  <si>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</si>
  <si>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</si>
  <si>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</si>
  <si>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</si>
  <si>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</si>
  <si>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</si>
  <si>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</si>
  <si>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</si>
  <si>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</si>
  <si>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</si>
  <si>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</si>
  <si>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栄町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</si>
  <si>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</si>
  <si>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</si>
  <si>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</si>
  <si>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</si>
  <si>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</si>
  <si>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</si>
  <si>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</si>
  <si>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</si>
  <si>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</si>
  <si>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</si>
  <si>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</si>
  <si>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</si>
  <si>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</si>
  <si>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</si>
  <si>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</si>
  <si>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については、当町特定環境保全公共下水道事業は、平成11年度供用開始から25年を経過し、現在、事業を休止しているので法定耐用年数に近い資産が多いことから、今後も増加することが予想されます。
②管渠老朽化率については、法廷耐用年数を経過した管渠はありませんので0％となっています。
③管渠改善率については、②のとおりありません。</t>
    <rPh sb="20" eb="22">
      <t>トクテイ</t>
    </rPh>
    <rPh sb="22" eb="24">
      <t>カンキョウ</t>
    </rPh>
    <rPh sb="24" eb="26">
      <t>ホゼン</t>
    </rPh>
    <rPh sb="26" eb="28">
      <t>コウキョウ</t>
    </rPh>
    <rPh sb="28" eb="31">
      <t>ゲスイドウ</t>
    </rPh>
    <rPh sb="31" eb="33">
      <t>ジギョウ</t>
    </rPh>
    <rPh sb="35" eb="37">
      <t>ヘイセイ</t>
    </rPh>
    <rPh sb="39" eb="41">
      <t>ネンド</t>
    </rPh>
    <rPh sb="55" eb="57">
      <t>ゲンザイ</t>
    </rPh>
    <rPh sb="58" eb="60">
      <t>ジギョウ</t>
    </rPh>
    <rPh sb="61" eb="63">
      <t>キュウシ</t>
    </rPh>
    <rPh sb="69" eb="71">
      <t>ホウテイ</t>
    </rPh>
    <rPh sb="71" eb="73">
      <t>タイヨウ</t>
    </rPh>
    <rPh sb="73" eb="75">
      <t>ネンスウ</t>
    </rPh>
    <rPh sb="76" eb="77">
      <t>チカ</t>
    </rPh>
    <rPh sb="78" eb="80">
      <t>シサン</t>
    </rPh>
    <rPh sb="81" eb="82">
      <t>オオ</t>
    </rPh>
    <rPh sb="88" eb="90">
      <t>コンゴ</t>
    </rPh>
    <rPh sb="91" eb="93">
      <t>ゾウカ</t>
    </rPh>
    <rPh sb="98" eb="100">
      <t>ヨソウ</t>
    </rPh>
    <phoneticPr fontId="4"/>
  </si>
  <si>
    <t>①経常収支比率については、水洗化率が70％台であり新たな水洗化率の向上が見込まれず、営業収益が低い状況が続くと予想されます。
②累積欠損金については、引き続き維持管理費の抑制に努めていきます。
③流動資産については、事業費用に対する現金保有高が高く、今後も100％を上回る状況が続くと予想されます。
④企業債残高対象事業規模比率については、過去の設備投資に係る借入が大きいため、類似団体平均値を超過していますが、事業が休止状態で企業債が増加することはないことから、今後も企業債残高は減少すると予想されます。
⑤接続戸数が少ないことに加え、使用者が減少していることから経費回収率が低い傾向にあります。
⑥⑤と同様に使用者の減少に加え維持管理費の増加により処理原価も高い傾向にあります。
⑦施設利用率については、事業数は2つあるが処理場は1箇所のため0となっています。
⑧対象区域が狭く新規需要も見られないところですが、建替等に際し、下水道接続を促し、水洗化率の向上を図ります。</t>
    <rPh sb="13" eb="16">
      <t>スイセンカ</t>
    </rPh>
    <rPh sb="16" eb="17">
      <t>リツ</t>
    </rPh>
    <rPh sb="21" eb="22">
      <t>ダイ</t>
    </rPh>
    <rPh sb="25" eb="26">
      <t>アラ</t>
    </rPh>
    <rPh sb="28" eb="31">
      <t>スイセンカ</t>
    </rPh>
    <rPh sb="31" eb="32">
      <t>リツ</t>
    </rPh>
    <rPh sb="33" eb="35">
      <t>コウジョウ</t>
    </rPh>
    <rPh sb="36" eb="38">
      <t>ミコ</t>
    </rPh>
    <rPh sb="42" eb="44">
      <t>エイギョウ</t>
    </rPh>
    <rPh sb="44" eb="46">
      <t>シュウエキ</t>
    </rPh>
    <rPh sb="47" eb="48">
      <t>ヒク</t>
    </rPh>
    <rPh sb="49" eb="51">
      <t>ジョウキョウ</t>
    </rPh>
    <rPh sb="52" eb="53">
      <t>ツヅ</t>
    </rPh>
    <rPh sb="55" eb="57">
      <t>ヨソウ</t>
    </rPh>
    <rPh sb="75" eb="76">
      <t>ヒ</t>
    </rPh>
    <rPh sb="77" eb="78">
      <t>ツヅ</t>
    </rPh>
    <rPh sb="79" eb="81">
      <t>イジ</t>
    </rPh>
    <rPh sb="81" eb="84">
      <t>カンリヒ</t>
    </rPh>
    <rPh sb="85" eb="87">
      <t>ヨクセイ</t>
    </rPh>
    <rPh sb="88" eb="89">
      <t>ツト</t>
    </rPh>
    <rPh sb="122" eb="123">
      <t>タカ</t>
    </rPh>
    <rPh sb="133" eb="135">
      <t>ウワマワ</t>
    </rPh>
    <rPh sb="170" eb="172">
      <t>カコ</t>
    </rPh>
    <rPh sb="173" eb="175">
      <t>セツビ</t>
    </rPh>
    <rPh sb="175" eb="177">
      <t>トウシ</t>
    </rPh>
    <rPh sb="178" eb="179">
      <t>カカ</t>
    </rPh>
    <rPh sb="180" eb="182">
      <t>カリイレ</t>
    </rPh>
    <rPh sb="183" eb="184">
      <t>オオ</t>
    </rPh>
    <rPh sb="206" eb="208">
      <t>ジギョウ</t>
    </rPh>
    <rPh sb="209" eb="211">
      <t>キュウシ</t>
    </rPh>
    <rPh sb="211" eb="213">
      <t>ジョウタイ</t>
    </rPh>
    <rPh sb="214" eb="216">
      <t>キギョウ</t>
    </rPh>
    <rPh sb="216" eb="217">
      <t>サイ</t>
    </rPh>
    <rPh sb="218" eb="220">
      <t>ゾウカ</t>
    </rPh>
    <rPh sb="255" eb="257">
      <t>セツゾク</t>
    </rPh>
    <rPh sb="257" eb="259">
      <t>コスウ</t>
    </rPh>
    <rPh sb="260" eb="261">
      <t>スク</t>
    </rPh>
    <rPh sb="266" eb="267">
      <t>クワ</t>
    </rPh>
    <rPh sb="269" eb="272">
      <t>シヨウシャ</t>
    </rPh>
    <rPh sb="273" eb="275">
      <t>ゲンショウ</t>
    </rPh>
    <rPh sb="283" eb="285">
      <t>ケイヒ</t>
    </rPh>
    <rPh sb="285" eb="287">
      <t>カイシュウ</t>
    </rPh>
    <rPh sb="287" eb="288">
      <t>リツ</t>
    </rPh>
    <rPh sb="289" eb="290">
      <t>ヒク</t>
    </rPh>
    <rPh sb="291" eb="293">
      <t>ケイコウ</t>
    </rPh>
    <rPh sb="303" eb="305">
      <t>ドウヨウ</t>
    </rPh>
    <rPh sb="306" eb="309">
      <t>シヨウシャ</t>
    </rPh>
    <rPh sb="310" eb="312">
      <t>ゲンショウ</t>
    </rPh>
    <rPh sb="313" eb="314">
      <t>クワ</t>
    </rPh>
    <rPh sb="315" eb="317">
      <t>イジ</t>
    </rPh>
    <rPh sb="317" eb="320">
      <t>カンリヒ</t>
    </rPh>
    <rPh sb="321" eb="323">
      <t>ゾウカ</t>
    </rPh>
    <rPh sb="326" eb="328">
      <t>ショリ</t>
    </rPh>
    <rPh sb="328" eb="330">
      <t>ゲンカ</t>
    </rPh>
    <rPh sb="331" eb="332">
      <t>タカ</t>
    </rPh>
    <rPh sb="333" eb="335">
      <t>ケイコウ</t>
    </rPh>
    <rPh sb="354" eb="356">
      <t>ジギョウ</t>
    </rPh>
    <rPh sb="356" eb="357">
      <t>スウ</t>
    </rPh>
    <rPh sb="363" eb="366">
      <t>ショリジョウ</t>
    </rPh>
    <rPh sb="368" eb="370">
      <t>カショ</t>
    </rPh>
    <rPh sb="384" eb="386">
      <t>タイショウ</t>
    </rPh>
    <rPh sb="386" eb="388">
      <t>クイキ</t>
    </rPh>
    <rPh sb="389" eb="390">
      <t>セマ</t>
    </rPh>
    <rPh sb="391" eb="393">
      <t>シンキ</t>
    </rPh>
    <rPh sb="393" eb="395">
      <t>ジュヨウ</t>
    </rPh>
    <rPh sb="396" eb="397">
      <t>ミ</t>
    </rPh>
    <rPh sb="408" eb="410">
      <t>タテカ</t>
    </rPh>
    <rPh sb="410" eb="411">
      <t>トウ</t>
    </rPh>
    <rPh sb="412" eb="413">
      <t>サイ</t>
    </rPh>
    <rPh sb="415" eb="418">
      <t>ゲスイドウ</t>
    </rPh>
    <rPh sb="418" eb="420">
      <t>セツゾク</t>
    </rPh>
    <rPh sb="421" eb="422">
      <t>ウナガ</t>
    </rPh>
    <rPh sb="424" eb="427">
      <t>スイセンカ</t>
    </rPh>
    <rPh sb="427" eb="428">
      <t>リツ</t>
    </rPh>
    <rPh sb="429" eb="431">
      <t>コウジョウ</t>
    </rPh>
    <rPh sb="432" eb="433">
      <t>ハカ</t>
    </rPh>
    <phoneticPr fontId="4"/>
  </si>
  <si>
    <t>特定環境保全下水道は、農村区域が多くを占め、対象戸数も少なく、住宅が狭部分を占めております。そのため、経費回収率や水洗化率等大きな改善を図ることが難しいため、公共下水道とあわせて下水道戦略のもと経費の健全化、効率性に努め、安定した経費に取り組みます。</t>
    <rPh sb="0" eb="2">
      <t>トクテイ</t>
    </rPh>
    <rPh sb="2" eb="4">
      <t>カンキョウ</t>
    </rPh>
    <rPh sb="4" eb="6">
      <t>ホゼン</t>
    </rPh>
    <rPh sb="6" eb="9">
      <t>ゲスイドウ</t>
    </rPh>
    <rPh sb="11" eb="13">
      <t>ノウソン</t>
    </rPh>
    <rPh sb="13" eb="15">
      <t>クイキ</t>
    </rPh>
    <rPh sb="16" eb="17">
      <t>オオ</t>
    </rPh>
    <rPh sb="19" eb="20">
      <t>シ</t>
    </rPh>
    <rPh sb="22" eb="24">
      <t>タイショウ</t>
    </rPh>
    <rPh sb="24" eb="26">
      <t>コスウ</t>
    </rPh>
    <rPh sb="27" eb="28">
      <t>スク</t>
    </rPh>
    <rPh sb="31" eb="33">
      <t>ジュウタク</t>
    </rPh>
    <rPh sb="34" eb="35">
      <t>セマ</t>
    </rPh>
    <rPh sb="35" eb="37">
      <t>ブブン</t>
    </rPh>
    <rPh sb="38" eb="39">
      <t>シ</t>
    </rPh>
    <rPh sb="51" eb="53">
      <t>ケイヒ</t>
    </rPh>
    <rPh sb="53" eb="55">
      <t>カイシュウ</t>
    </rPh>
    <rPh sb="55" eb="56">
      <t>リツ</t>
    </rPh>
    <rPh sb="57" eb="60">
      <t>スイセンカ</t>
    </rPh>
    <rPh sb="60" eb="61">
      <t>リツ</t>
    </rPh>
    <rPh sb="61" eb="62">
      <t>ナド</t>
    </rPh>
    <rPh sb="62" eb="63">
      <t>オオ</t>
    </rPh>
    <rPh sb="65" eb="67">
      <t>カイゼン</t>
    </rPh>
    <rPh sb="68" eb="69">
      <t>ハカ</t>
    </rPh>
    <rPh sb="73" eb="74">
      <t>ムズカ</t>
    </rPh>
    <rPh sb="79" eb="81">
      <t>コウキョウ</t>
    </rPh>
    <rPh sb="81" eb="84">
      <t>ゲスイドウ</t>
    </rPh>
    <rPh sb="89" eb="92">
      <t>ゲスイドウ</t>
    </rPh>
    <rPh sb="92" eb="94">
      <t>センリャク</t>
    </rPh>
    <rPh sb="97" eb="99">
      <t>ケイヒ</t>
    </rPh>
    <rPh sb="100" eb="103">
      <t>ケンゼンカ</t>
    </rPh>
    <rPh sb="104" eb="106">
      <t>コウリツ</t>
    </rPh>
    <rPh sb="106" eb="107">
      <t>セイ</t>
    </rPh>
    <rPh sb="108" eb="109">
      <t>ツト</t>
    </rPh>
    <rPh sb="111" eb="113">
      <t>アンテイ</t>
    </rPh>
    <rPh sb="115" eb="117">
      <t>ケイヒ</t>
    </rPh>
    <rPh sb="118" eb="119">
      <t>ト</t>
    </rPh>
    <rPh sb="120" eb="121">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</si>
</sst>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2E-4E81-8489-ED640A8E206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592E-4E81-8489-ED640A8E206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B5-4C8A-A76E-7DAC2AF645C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A3B5-4C8A-A76E-7DAC2AF645C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72.760000000000005</c:v>
                </c:pt>
                <c:pt idx="1">
                  <c:v>72.2</c:v>
                </c:pt>
                <c:pt idx="2">
                  <c:v>72.31</c:v>
                </c:pt>
                <c:pt idx="3">
                  <c:v>71.61</c:v>
                </c:pt>
                <c:pt idx="4">
                  <c:v>71.489999999999995</c:v>
                </c:pt>
              </c:numCache>
            </c:numRef>
          </c:val>
          <c:extLst>
            <c:ext xmlns:c16="http://schemas.microsoft.com/office/drawing/2014/chart" uri="{C3380CC4-5D6E-409C-BE32-E72D297353CC}">
              <c16:uniqueId val="{00000000-CCF6-4185-B828-9CD703A754D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CCF6-4185-B828-9CD703A754D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51.23</c:v>
                </c:pt>
                <c:pt idx="1">
                  <c:v>73.42</c:v>
                </c:pt>
                <c:pt idx="2">
                  <c:v>73.81</c:v>
                </c:pt>
                <c:pt idx="3">
                  <c:v>75.44</c:v>
                </c:pt>
                <c:pt idx="4">
                  <c:v>75.64</c:v>
                </c:pt>
              </c:numCache>
            </c:numRef>
          </c:val>
          <c:extLst>
            <c:ext xmlns:c16="http://schemas.microsoft.com/office/drawing/2014/chart" uri="{C3380CC4-5D6E-409C-BE32-E72D297353CC}">
              <c16:uniqueId val="{00000000-D424-49EE-B277-247904BE6A0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D424-49EE-B277-247904BE6A0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3.81</c:v>
                </c:pt>
                <c:pt idx="1">
                  <c:v>4.09</c:v>
                </c:pt>
                <c:pt idx="2">
                  <c:v>12.74</c:v>
                </c:pt>
                <c:pt idx="3">
                  <c:v>17.63</c:v>
                </c:pt>
                <c:pt idx="4">
                  <c:v>22.76</c:v>
                </c:pt>
              </c:numCache>
            </c:numRef>
          </c:val>
          <c:extLst>
            <c:ext xmlns:c16="http://schemas.microsoft.com/office/drawing/2014/chart" uri="{C3380CC4-5D6E-409C-BE32-E72D297353CC}">
              <c16:uniqueId val="{00000000-6E21-4561-BA45-30B5BBFA59D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6E21-4561-BA45-30B5BBFA59D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84-449B-B32D-E0A31B3DB3D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3884-449B-B32D-E0A31B3DB3D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356.73</c:v>
                </c:pt>
                <c:pt idx="1">
                  <c:v>519.82000000000005</c:v>
                </c:pt>
                <c:pt idx="2">
                  <c:v>202.33</c:v>
                </c:pt>
                <c:pt idx="3">
                  <c:v>174.71</c:v>
                </c:pt>
                <c:pt idx="4">
                  <c:v>176.97</c:v>
                </c:pt>
              </c:numCache>
            </c:numRef>
          </c:val>
          <c:extLst>
            <c:ext xmlns:c16="http://schemas.microsoft.com/office/drawing/2014/chart" uri="{C3380CC4-5D6E-409C-BE32-E72D297353CC}">
              <c16:uniqueId val="{00000000-4C62-4430-B5B8-5CA7C44FEE0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4C62-4430-B5B8-5CA7C44FEE0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145.04</c:v>
                </c:pt>
                <c:pt idx="1">
                  <c:v>119.33</c:v>
                </c:pt>
                <c:pt idx="2">
                  <c:v>187.78</c:v>
                </c:pt>
                <c:pt idx="3">
                  <c:v>233.57</c:v>
                </c:pt>
                <c:pt idx="4">
                  <c:v>255.25</c:v>
                </c:pt>
              </c:numCache>
            </c:numRef>
          </c:val>
          <c:extLst>
            <c:ext xmlns:c16="http://schemas.microsoft.com/office/drawing/2014/chart" uri="{C3380CC4-5D6E-409C-BE32-E72D297353CC}">
              <c16:uniqueId val="{00000000-249D-4FB7-99B5-A32FC809ADB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249D-4FB7-99B5-A32FC809ADB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4626.2700000000004</c:v>
                </c:pt>
                <c:pt idx="1">
                  <c:v>3472.28</c:v>
                </c:pt>
                <c:pt idx="2">
                  <c:v>3743.47</c:v>
                </c:pt>
                <c:pt idx="3">
                  <c:v>3180.18</c:v>
                </c:pt>
                <c:pt idx="4">
                  <c:v>2939.84</c:v>
                </c:pt>
              </c:numCache>
            </c:numRef>
          </c:val>
          <c:extLst>
            <c:ext xmlns:c16="http://schemas.microsoft.com/office/drawing/2014/chart" uri="{C3380CC4-5D6E-409C-BE32-E72D297353CC}">
              <c16:uniqueId val="{00000000-7ECE-4035-A6EA-79BD622BFEB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7ECE-4035-A6EA-79BD622BFEB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13.68</c:v>
                </c:pt>
                <c:pt idx="1">
                  <c:v>35.46</c:v>
                </c:pt>
                <c:pt idx="2">
                  <c:v>12.95</c:v>
                </c:pt>
                <c:pt idx="3">
                  <c:v>16.59</c:v>
                </c:pt>
                <c:pt idx="4">
                  <c:v>15.99</c:v>
                </c:pt>
              </c:numCache>
            </c:numRef>
          </c:val>
          <c:extLst>
            <c:ext xmlns:c16="http://schemas.microsoft.com/office/drawing/2014/chart" uri="{C3380CC4-5D6E-409C-BE32-E72D297353CC}">
              <c16:uniqueId val="{00000000-72E1-49AE-99B5-E29AEFA439D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72E1-49AE-99B5-E29AEFA439D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919.13</c:v>
                </c:pt>
                <c:pt idx="1">
                  <c:v>386.56</c:v>
                </c:pt>
                <c:pt idx="2">
                  <c:v>961.99</c:v>
                </c:pt>
                <c:pt idx="3">
                  <c:v>758.63</c:v>
                </c:pt>
                <c:pt idx="4">
                  <c:v>792.6</c:v>
                </c:pt>
              </c:numCache>
            </c:numRef>
          </c:val>
          <c:extLst>
            <c:ext xmlns:c16="http://schemas.microsoft.com/office/drawing/2014/chart" uri="{C3380CC4-5D6E-409C-BE32-E72D297353CC}">
              <c16:uniqueId val="{00000000-9206-4701-9FBD-DD53AA2791D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9206-4701-9FBD-DD53AA2791D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zoomScaleSheetLayoutView="7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栄町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19624</v>
      </c>
      <c r="AM8" s="41"/>
      <c r="AN8" s="41"/>
      <c r="AO8" s="41"/>
      <c r="AP8" s="41"/>
      <c r="AQ8" s="41"/>
      <c r="AR8" s="41"/>
      <c r="AS8" s="41"/>
      <c r="AT8" s="34">
        <f>データ!T6</f>
        <v>32.51</v>
      </c>
      <c r="AU8" s="34"/>
      <c r="AV8" s="34"/>
      <c r="AW8" s="34"/>
      <c r="AX8" s="34"/>
      <c r="AY8" s="34"/>
      <c r="AZ8" s="34"/>
      <c r="BA8" s="34"/>
      <c r="BB8" s="34">
        <f>データ!U6</f>
        <v>603.63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46.86</v>
      </c>
      <c r="J10" s="34"/>
      <c r="K10" s="34"/>
      <c r="L10" s="34"/>
      <c r="M10" s="34"/>
      <c r="N10" s="34"/>
      <c r="O10" s="34"/>
      <c r="P10" s="34">
        <f>データ!P6</f>
        <v>2.41</v>
      </c>
      <c r="Q10" s="34"/>
      <c r="R10" s="34"/>
      <c r="S10" s="34"/>
      <c r="T10" s="34"/>
      <c r="U10" s="34"/>
      <c r="V10" s="34"/>
      <c r="W10" s="34">
        <f>データ!Q6</f>
        <v>80.290000000000006</v>
      </c>
      <c r="X10" s="34"/>
      <c r="Y10" s="34"/>
      <c r="Z10" s="34"/>
      <c r="AA10" s="34"/>
      <c r="AB10" s="34"/>
      <c r="AC10" s="34"/>
      <c r="AD10" s="41">
        <f>データ!R6</f>
        <v>2530</v>
      </c>
      <c r="AE10" s="41"/>
      <c r="AF10" s="41"/>
      <c r="AG10" s="41"/>
      <c r="AH10" s="41"/>
      <c r="AI10" s="41"/>
      <c r="AJ10" s="41"/>
      <c r="AK10" s="2"/>
      <c r="AL10" s="41">
        <f>データ!V6</f>
        <v>470</v>
      </c>
      <c r="AM10" s="41"/>
      <c r="AN10" s="41"/>
      <c r="AO10" s="41"/>
      <c r="AP10" s="41"/>
      <c r="AQ10" s="41"/>
      <c r="AR10" s="41"/>
      <c r="AS10" s="41"/>
      <c r="AT10" s="34">
        <f>データ!W6</f>
        <v>0.44</v>
      </c>
      <c r="AU10" s="34"/>
      <c r="AV10" s="34"/>
      <c r="AW10" s="34"/>
      <c r="AX10" s="34"/>
      <c r="AY10" s="34"/>
      <c r="AZ10" s="34"/>
      <c r="BA10" s="34"/>
      <c r="BB10" s="34">
        <f>データ!X6</f>
        <v>1068.18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bTmoM/Ey8DVyhQG0C5nZSnIZWRFG+YkCXfT1bElZdmoBWWm7F/6i9aNFxsEDbfXQl2jqhU4nO9ChoZYgCjNC2g==" saltValue="gxS3TwVeu8XZ+4aFD1mkt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123293</v>
      </c>
      <c r="D6" s="19">
        <f t="shared" si="3"/>
        <v>46</v>
      </c>
      <c r="E6" s="19">
        <f t="shared" si="3"/>
        <v>17</v>
      </c>
      <c r="F6" s="19">
        <f t="shared" si="3"/>
        <v>4</v>
      </c>
      <c r="G6" s="19">
        <f t="shared" si="3"/>
        <v>0</v>
      </c>
      <c r="H6" s="19" t="str">
        <f t="shared" si="3"/>
        <v>千葉県　栄町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46.86</v>
      </c>
      <c r="P6" s="20">
        <f t="shared" si="3"/>
        <v>2.41</v>
      </c>
      <c r="Q6" s="20">
        <f t="shared" si="3"/>
        <v>80.290000000000006</v>
      </c>
      <c r="R6" s="20">
        <f t="shared" si="3"/>
        <v>2530</v>
      </c>
      <c r="S6" s="20">
        <f t="shared" si="3"/>
        <v>19624</v>
      </c>
      <c r="T6" s="20">
        <f t="shared" si="3"/>
        <v>32.51</v>
      </c>
      <c r="U6" s="20">
        <f t="shared" si="3"/>
        <v>603.63</v>
      </c>
      <c r="V6" s="20">
        <f t="shared" si="3"/>
        <v>470</v>
      </c>
      <c r="W6" s="20">
        <f t="shared" si="3"/>
        <v>0.44</v>
      </c>
      <c r="X6" s="20">
        <f t="shared" si="3"/>
        <v>1068.18</v>
      </c>
      <c r="Y6" s="21">
        <f>IF(Y7="",NA(),Y7)</f>
        <v>51.23</v>
      </c>
      <c r="Z6" s="21">
        <f t="shared" ref="Z6:AH6" si="4">IF(Z7="",NA(),Z7)</f>
        <v>73.42</v>
      </c>
      <c r="AA6" s="21">
        <f t="shared" si="4"/>
        <v>73.81</v>
      </c>
      <c r="AB6" s="21">
        <f t="shared" si="4"/>
        <v>75.44</v>
      </c>
      <c r="AC6" s="21">
        <f t="shared" si="4"/>
        <v>75.64</v>
      </c>
      <c r="AD6" s="21">
        <f t="shared" si="4"/>
        <v>105.78</v>
      </c>
      <c r="AE6" s="21">
        <f t="shared" si="4"/>
        <v>106.09</v>
      </c>
      <c r="AF6" s="21">
        <f t="shared" si="4"/>
        <v>106.44</v>
      </c>
      <c r="AG6" s="21">
        <f t="shared" si="4"/>
        <v>107.11</v>
      </c>
      <c r="AH6" s="21">
        <f t="shared" si="4"/>
        <v>106.38</v>
      </c>
      <c r="AI6" s="20" t="str">
        <f>IF(AI7="","",IF(AI7="-","【-】","【"&amp;SUBSTITUTE(TEXT(AI7,"#,##0.00"),"-","△")&amp;"】"))</f>
        <v>【105.07】</v>
      </c>
      <c r="AJ6" s="21">
        <f>IF(AJ7="",NA(),AJ7)</f>
        <v>356.73</v>
      </c>
      <c r="AK6" s="21">
        <f t="shared" ref="AK6:AS6" si="5">IF(AK7="",NA(),AK7)</f>
        <v>519.82000000000005</v>
      </c>
      <c r="AL6" s="21">
        <f t="shared" si="5"/>
        <v>202.33</v>
      </c>
      <c r="AM6" s="21">
        <f t="shared" si="5"/>
        <v>174.71</v>
      </c>
      <c r="AN6" s="21">
        <f t="shared" si="5"/>
        <v>176.97</v>
      </c>
      <c r="AO6" s="21">
        <f t="shared" si="5"/>
        <v>63.96</v>
      </c>
      <c r="AP6" s="21">
        <f t="shared" si="5"/>
        <v>69.42</v>
      </c>
      <c r="AQ6" s="21">
        <f t="shared" si="5"/>
        <v>72.86</v>
      </c>
      <c r="AR6" s="21">
        <f t="shared" si="5"/>
        <v>69.540000000000006</v>
      </c>
      <c r="AS6" s="21">
        <f t="shared" si="5"/>
        <v>70.63</v>
      </c>
      <c r="AT6" s="20" t="str">
        <f>IF(AT7="","",IF(AT7="-","【-】","【"&amp;SUBSTITUTE(TEXT(AT7,"#,##0.00"),"-","△")&amp;"】"))</f>
        <v>【63.54】</v>
      </c>
      <c r="AU6" s="21">
        <f>IF(AU7="",NA(),AU7)</f>
        <v>145.04</v>
      </c>
      <c r="AV6" s="21">
        <f t="shared" ref="AV6:BD6" si="6">IF(AV7="",NA(),AV7)</f>
        <v>119.33</v>
      </c>
      <c r="AW6" s="21">
        <f t="shared" si="6"/>
        <v>187.78</v>
      </c>
      <c r="AX6" s="21">
        <f t="shared" si="6"/>
        <v>233.57</v>
      </c>
      <c r="AY6" s="21">
        <f t="shared" si="6"/>
        <v>255.25</v>
      </c>
      <c r="AZ6" s="21">
        <f t="shared" si="6"/>
        <v>44.24</v>
      </c>
      <c r="BA6" s="21">
        <f t="shared" si="6"/>
        <v>43.07</v>
      </c>
      <c r="BB6" s="21">
        <f t="shared" si="6"/>
        <v>45.42</v>
      </c>
      <c r="BC6" s="21">
        <f t="shared" si="6"/>
        <v>50.63</v>
      </c>
      <c r="BD6" s="21">
        <f t="shared" si="6"/>
        <v>53.28</v>
      </c>
      <c r="BE6" s="20" t="str">
        <f>IF(BE7="","",IF(BE7="-","【-】","【"&amp;SUBSTITUTE(TEXT(BE7,"#,##0.00"),"-","△")&amp;"】"))</f>
        <v>【50.90】</v>
      </c>
      <c r="BF6" s="21">
        <f>IF(BF7="",NA(),BF7)</f>
        <v>4626.2700000000004</v>
      </c>
      <c r="BG6" s="21">
        <f t="shared" ref="BG6:BO6" si="7">IF(BG7="",NA(),BG7)</f>
        <v>3472.28</v>
      </c>
      <c r="BH6" s="21">
        <f t="shared" si="7"/>
        <v>3743.47</v>
      </c>
      <c r="BI6" s="21">
        <f t="shared" si="7"/>
        <v>3180.18</v>
      </c>
      <c r="BJ6" s="21">
        <f t="shared" si="7"/>
        <v>2939.84</v>
      </c>
      <c r="BK6" s="21">
        <f t="shared" si="7"/>
        <v>1258.43</v>
      </c>
      <c r="BL6" s="21">
        <f t="shared" si="7"/>
        <v>1163.75</v>
      </c>
      <c r="BM6" s="21">
        <f t="shared" si="7"/>
        <v>1195.47</v>
      </c>
      <c r="BN6" s="21">
        <f t="shared" si="7"/>
        <v>1168.69</v>
      </c>
      <c r="BO6" s="21">
        <f t="shared" si="7"/>
        <v>1142.44</v>
      </c>
      <c r="BP6" s="20" t="str">
        <f>IF(BP7="","",IF(BP7="-","【-】","【"&amp;SUBSTITUTE(TEXT(BP7,"#,##0.00"),"-","△")&amp;"】"))</f>
        <v>【1,099.15】</v>
      </c>
      <c r="BQ6" s="21">
        <f>IF(BQ7="",NA(),BQ7)</f>
        <v>13.68</v>
      </c>
      <c r="BR6" s="21">
        <f t="shared" ref="BR6:BZ6" si="8">IF(BR7="",NA(),BR7)</f>
        <v>35.46</v>
      </c>
      <c r="BS6" s="21">
        <f t="shared" si="8"/>
        <v>12.95</v>
      </c>
      <c r="BT6" s="21">
        <f t="shared" si="8"/>
        <v>16.59</v>
      </c>
      <c r="BU6" s="21">
        <f t="shared" si="8"/>
        <v>15.99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919.13</v>
      </c>
      <c r="CC6" s="21">
        <f t="shared" ref="CC6:CK6" si="9">IF(CC7="",NA(),CC7)</f>
        <v>386.56</v>
      </c>
      <c r="CD6" s="21">
        <f t="shared" si="9"/>
        <v>961.99</v>
      </c>
      <c r="CE6" s="21">
        <f t="shared" si="9"/>
        <v>758.63</v>
      </c>
      <c r="CF6" s="21">
        <f t="shared" si="9"/>
        <v>792.6</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72.760000000000005</v>
      </c>
      <c r="CY6" s="21">
        <f t="shared" ref="CY6:DG6" si="11">IF(CY7="",NA(),CY7)</f>
        <v>72.2</v>
      </c>
      <c r="CZ6" s="21">
        <f t="shared" si="11"/>
        <v>72.31</v>
      </c>
      <c r="DA6" s="21">
        <f t="shared" si="11"/>
        <v>71.61</v>
      </c>
      <c r="DB6" s="21">
        <f t="shared" si="11"/>
        <v>71.489999999999995</v>
      </c>
      <c r="DC6" s="21">
        <f t="shared" si="11"/>
        <v>84.19</v>
      </c>
      <c r="DD6" s="21">
        <f t="shared" si="11"/>
        <v>84.34</v>
      </c>
      <c r="DE6" s="21">
        <f t="shared" si="11"/>
        <v>84.34</v>
      </c>
      <c r="DF6" s="21">
        <f t="shared" si="11"/>
        <v>84.73</v>
      </c>
      <c r="DG6" s="21">
        <f t="shared" si="11"/>
        <v>84.21</v>
      </c>
      <c r="DH6" s="20" t="str">
        <f>IF(DH7="","",IF(DH7="-","【-】","【"&amp;SUBSTITUTE(TEXT(DH7,"#,##0.00"),"-","△")&amp;"】"))</f>
        <v>【86.31】</v>
      </c>
      <c r="DI6" s="21">
        <f>IF(DI7="",NA(),DI7)</f>
        <v>3.81</v>
      </c>
      <c r="DJ6" s="21">
        <f t="shared" ref="DJ6:DR6" si="12">IF(DJ7="",NA(),DJ7)</f>
        <v>4.09</v>
      </c>
      <c r="DK6" s="21">
        <f t="shared" si="12"/>
        <v>12.74</v>
      </c>
      <c r="DL6" s="21">
        <f t="shared" si="12"/>
        <v>17.63</v>
      </c>
      <c r="DM6" s="21">
        <f t="shared" si="12"/>
        <v>22.76</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123293</v>
      </c>
      <c r="D7" s="23">
        <v>46</v>
      </c>
      <c r="E7" s="23">
        <v>17</v>
      </c>
      <c r="F7" s="23">
        <v>4</v>
      </c>
      <c r="G7" s="23">
        <v>0</v>
      </c>
      <c r="H7" s="23" t="s">
        <v>96</v>
      </c>
      <c r="I7" s="23" t="s">
        <v>97</v>
      </c>
      <c r="J7" s="23" t="s">
        <v>98</v>
      </c>
      <c r="K7" s="23" t="s">
        <v>99</v>
      </c>
      <c r="L7" s="23" t="s">
        <v>100</v>
      </c>
      <c r="M7" s="23" t="s">
        <v>101</v>
      </c>
      <c r="N7" s="24" t="s">
        <v>102</v>
      </c>
      <c r="O7" s="24">
        <v>46.86</v>
      </c>
      <c r="P7" s="24">
        <v>2.41</v>
      </c>
      <c r="Q7" s="24">
        <v>80.290000000000006</v>
      </c>
      <c r="R7" s="24">
        <v>2530</v>
      </c>
      <c r="S7" s="24">
        <v>19624</v>
      </c>
      <c r="T7" s="24">
        <v>32.51</v>
      </c>
      <c r="U7" s="24">
        <v>603.63</v>
      </c>
      <c r="V7" s="24">
        <v>470</v>
      </c>
      <c r="W7" s="24">
        <v>0.44</v>
      </c>
      <c r="X7" s="24">
        <v>1068.18</v>
      </c>
      <c r="Y7" s="24">
        <v>51.23</v>
      </c>
      <c r="Z7" s="24">
        <v>73.42</v>
      </c>
      <c r="AA7" s="24">
        <v>73.81</v>
      </c>
      <c r="AB7" s="24">
        <v>75.44</v>
      </c>
      <c r="AC7" s="24">
        <v>75.64</v>
      </c>
      <c r="AD7" s="24">
        <v>105.78</v>
      </c>
      <c r="AE7" s="24">
        <v>106.09</v>
      </c>
      <c r="AF7" s="24">
        <v>106.44</v>
      </c>
      <c r="AG7" s="24">
        <v>107.11</v>
      </c>
      <c r="AH7" s="24">
        <v>106.38</v>
      </c>
      <c r="AI7" s="24">
        <v>105.07</v>
      </c>
      <c r="AJ7" s="24">
        <v>356.73</v>
      </c>
      <c r="AK7" s="24">
        <v>519.82000000000005</v>
      </c>
      <c r="AL7" s="24">
        <v>202.33</v>
      </c>
      <c r="AM7" s="24">
        <v>174.71</v>
      </c>
      <c r="AN7" s="24">
        <v>176.97</v>
      </c>
      <c r="AO7" s="24">
        <v>63.96</v>
      </c>
      <c r="AP7" s="24">
        <v>69.42</v>
      </c>
      <c r="AQ7" s="24">
        <v>72.86</v>
      </c>
      <c r="AR7" s="24">
        <v>69.540000000000006</v>
      </c>
      <c r="AS7" s="24">
        <v>70.63</v>
      </c>
      <c r="AT7" s="24">
        <v>63.54</v>
      </c>
      <c r="AU7" s="24">
        <v>145.04</v>
      </c>
      <c r="AV7" s="24">
        <v>119.33</v>
      </c>
      <c r="AW7" s="24">
        <v>187.78</v>
      </c>
      <c r="AX7" s="24">
        <v>233.57</v>
      </c>
      <c r="AY7" s="24">
        <v>255.25</v>
      </c>
      <c r="AZ7" s="24">
        <v>44.24</v>
      </c>
      <c r="BA7" s="24">
        <v>43.07</v>
      </c>
      <c r="BB7" s="24">
        <v>45.42</v>
      </c>
      <c r="BC7" s="24">
        <v>50.63</v>
      </c>
      <c r="BD7" s="24">
        <v>53.28</v>
      </c>
      <c r="BE7" s="24">
        <v>50.9</v>
      </c>
      <c r="BF7" s="24">
        <v>4626.2700000000004</v>
      </c>
      <c r="BG7" s="24">
        <v>3472.28</v>
      </c>
      <c r="BH7" s="24">
        <v>3743.47</v>
      </c>
      <c r="BI7" s="24">
        <v>3180.18</v>
      </c>
      <c r="BJ7" s="24">
        <v>2939.84</v>
      </c>
      <c r="BK7" s="24">
        <v>1258.43</v>
      </c>
      <c r="BL7" s="24">
        <v>1163.75</v>
      </c>
      <c r="BM7" s="24">
        <v>1195.47</v>
      </c>
      <c r="BN7" s="24">
        <v>1168.69</v>
      </c>
      <c r="BO7" s="24">
        <v>1142.44</v>
      </c>
      <c r="BP7" s="24">
        <v>1099.1500000000001</v>
      </c>
      <c r="BQ7" s="24">
        <v>13.68</v>
      </c>
      <c r="BR7" s="24">
        <v>35.46</v>
      </c>
      <c r="BS7" s="24">
        <v>12.95</v>
      </c>
      <c r="BT7" s="24">
        <v>16.59</v>
      </c>
      <c r="BU7" s="24">
        <v>15.99</v>
      </c>
      <c r="BV7" s="24">
        <v>73.36</v>
      </c>
      <c r="BW7" s="24">
        <v>72.599999999999994</v>
      </c>
      <c r="BX7" s="24">
        <v>69.430000000000007</v>
      </c>
      <c r="BY7" s="24">
        <v>70.709999999999994</v>
      </c>
      <c r="BZ7" s="24">
        <v>66.63</v>
      </c>
      <c r="CA7" s="24">
        <v>72.92</v>
      </c>
      <c r="CB7" s="24">
        <v>919.13</v>
      </c>
      <c r="CC7" s="24">
        <v>386.56</v>
      </c>
      <c r="CD7" s="24">
        <v>961.99</v>
      </c>
      <c r="CE7" s="24">
        <v>758.63</v>
      </c>
      <c r="CF7" s="24">
        <v>792.6</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72.760000000000005</v>
      </c>
      <c r="CY7" s="24">
        <v>72.2</v>
      </c>
      <c r="CZ7" s="24">
        <v>72.31</v>
      </c>
      <c r="DA7" s="24">
        <v>71.61</v>
      </c>
      <c r="DB7" s="24">
        <v>71.489999999999995</v>
      </c>
      <c r="DC7" s="24">
        <v>84.19</v>
      </c>
      <c r="DD7" s="24">
        <v>84.34</v>
      </c>
      <c r="DE7" s="24">
        <v>84.34</v>
      </c>
      <c r="DF7" s="24">
        <v>84.73</v>
      </c>
      <c r="DG7" s="24">
        <v>84.21</v>
      </c>
      <c r="DH7" s="24">
        <v>86.31</v>
      </c>
      <c r="DI7" s="24">
        <v>3.81</v>
      </c>
      <c r="DJ7" s="24">
        <v>4.09</v>
      </c>
      <c r="DK7" s="24">
        <v>12.74</v>
      </c>
      <c r="DL7" s="24">
        <v>17.63</v>
      </c>
      <c r="DM7" s="24">
        <v>22.76</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2026-02-16T05:47:56Z</cp:lastPrinted>
  <dcterms:created xsi:type="dcterms:W3CDTF">2025-12-23T06:10:18Z</dcterms:created>
  <dcterms:modified xsi:type="dcterms:W3CDTF">2026-03-05T03:51:12Z</dcterms:modified>
  <cp:category/>
</cp:coreProperties>
</file>