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F1BAEA44-1465-4CFF-A825-0584EF9768FF}" xr6:coauthVersionLast="47" xr6:coauthVersionMax="47" xr10:uidLastSave="{00000000-0000-0000-0000-000000000000}"/>
  <workbookProtection workbookAlgorithmName="SHA-512" workbookHashValue="lusE7AbKaiRXMIHsDT0bWJNHaAqWhyGmACk6rkmrCnmfGH0aHq1NS4EexgKJ6r22cQLRKGUUOsYum+XHCaV6cA==" workbookSaltValue="akCkVw4M65y7Pt9JsSZEg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H85" i="4"/>
  <c r="G85" i="4"/>
  <c r="E85"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<sst xmlns="http://schemas.openxmlformats.org/spreadsheetml/2006/main" count="231" uniqueCount="116">
  <si>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</si>
  <si>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</si>
  <si>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</si>
  <si>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</si>
  <si>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</si>
  <si>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</si>
  <si>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</si>
  <si>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</si>
  <si>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</si>
  <si>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</si>
  <si>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</si>
  <si>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</si>
  <si>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</si>
  <si>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</si>
  <si>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</si>
  <si>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</si>
  <si>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</si>
  <si>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</si>
  <si>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</si>
  <si>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</si>
  <si>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</si>
  <si>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</si>
  <si>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</si>
  <si>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</si>
  <si>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</si>
  <si>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</si>
  <si>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</si>
  <si>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</si>
  <si>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</si>
  <si>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</si>
  <si>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</si>
  <si>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</si>
  <si>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</si>
  <si>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</si>
  <si>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</si>
  <si>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</si>
  <si>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</si>
  <si>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</si>
  <si>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</si>
  <si>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</si>
  <si>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</si>
  <si>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</si>
  <si>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</si>
  <si>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</si>
  <si>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</si>
  <si>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</si>
  <si>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</si>
  <si>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</si>
  <si>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</si>
  <si>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</si>
  <si>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</si>
  <si>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</si>
  <si>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</si>
  <si>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</si>
  <si>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</si>
  <si>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</si>
  <si>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</si>
  <si>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</si>
  <si>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</si>
  <si>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</si>
  <si>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</si>
  <si>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</si>
  <si>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</si>
  <si>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</si>
  <si>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</si>
  <si>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</si>
  <si>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</si>
  <si>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</si>
  <si>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</si>
  <si>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</si>
  <si>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</si>
  <si>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</si>
  <si>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</si>
  <si>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</si>
  <si>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</si>
  <si>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</si>
  <si>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</si>
  <si>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</si>
  <si>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</si>
  <si>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</si>
  <si>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</si>
  <si>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</si>
  <si>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</si>
  <si>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</si>
  <si>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</si>
  <si>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</si>
  <si>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</si>
  <si>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</si>
  <si>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</si>
  <si>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</si>
  <si>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</si>
  <si>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</si>
  <si>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</si>
  <si>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</si>
  <si>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</si>
  <si>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</si>
  <si>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栄町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</si>
  <si>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</si>
  <si>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</si>
  <si>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</si>
  <si>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</si>
  <si>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</si>
  <si>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</si>
  <si>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</si>
  <si>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</si>
  <si>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</si>
  <si>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</si>
  <si>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</si>
  <si>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</si>
  <si>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</si>
  <si>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</si>
  <si>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</si>
  <si>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</si>
  <si>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①経常収支比率については、下水道使用料は減少していますが、費用を削減することで100％を上回る水準を維持してます。
②累積欠損金については、黒字経営により0％になります。
③流動資産については、事業費用に対する現金保有高が低く、今後も100％を下回る状況が続くと予想されます。
④企業債残高対象事業規模比率については、引き続き償還額以上の借入を抑制することから、今後も企業債残高は減少すると予想されます。
⑤経費回収率については、数値が100％を下回っているため、使用料収入の確保及び汚水処理費の削減に努めます。
⑥汚水処理原価については、類似団体平均値と同様の値ですが、引き続き維持管理費の削減に努めます。
⑦施設利用率については、水洗化人口の減少に伴う汚水処理水量の減少により、現状より下がることが予想されます。
⑧水洗化率については、汚水管渠整備がほぼ完了しており、今後も現状の数値で推移していくと予想されます。</t>
    <rPh sb="1" eb="3">
      <t>ケイジョウ</t>
    </rPh>
    <rPh sb="3" eb="5">
      <t>シュウシ</t>
    </rPh>
    <rPh sb="5" eb="7">
      <t>ヒリツ</t>
    </rPh>
    <rPh sb="13" eb="16">
      <t>ゲスイドウ</t>
    </rPh>
    <rPh sb="16" eb="19">
      <t>シヨウリョウ</t>
    </rPh>
    <rPh sb="20" eb="22">
      <t>ゲンショウ</t>
    </rPh>
    <rPh sb="29" eb="31">
      <t>ヒヨウ</t>
    </rPh>
    <rPh sb="32" eb="34">
      <t>サクゲン</t>
    </rPh>
    <rPh sb="44" eb="46">
      <t>ウワマワ</t>
    </rPh>
    <rPh sb="47" eb="49">
      <t>スイジュン</t>
    </rPh>
    <rPh sb="50" eb="52">
      <t>イジ</t>
    </rPh>
    <rPh sb="59" eb="61">
      <t>ルイセキ</t>
    </rPh>
    <rPh sb="61" eb="63">
      <t>ケッソン</t>
    </rPh>
    <rPh sb="63" eb="64">
      <t>キン</t>
    </rPh>
    <rPh sb="70" eb="72">
      <t>クロジ</t>
    </rPh>
    <rPh sb="72" eb="74">
      <t>ケイエイ</t>
    </rPh>
    <rPh sb="87" eb="89">
      <t>リュウドウ</t>
    </rPh>
    <rPh sb="89" eb="91">
      <t>シサン</t>
    </rPh>
    <rPh sb="97" eb="99">
      <t>ジギョウ</t>
    </rPh>
    <rPh sb="99" eb="101">
      <t>ヒヨウ</t>
    </rPh>
    <rPh sb="102" eb="103">
      <t>タイ</t>
    </rPh>
    <rPh sb="105" eb="107">
      <t>ゲンキン</t>
    </rPh>
    <rPh sb="107" eb="109">
      <t>ホユウ</t>
    </rPh>
    <rPh sb="109" eb="110">
      <t>ダカ</t>
    </rPh>
    <rPh sb="111" eb="112">
      <t>ヒク</t>
    </rPh>
    <rPh sb="114" eb="116">
      <t>コンゴ</t>
    </rPh>
    <rPh sb="122" eb="124">
      <t>シタマワ</t>
    </rPh>
    <rPh sb="125" eb="127">
      <t>ジョウキョウ</t>
    </rPh>
    <rPh sb="128" eb="129">
      <t>ツヅ</t>
    </rPh>
    <rPh sb="131" eb="133">
      <t>ヨソウ</t>
    </rPh>
    <rPh sb="140" eb="142">
      <t>キギョウ</t>
    </rPh>
    <rPh sb="142" eb="143">
      <t>サイ</t>
    </rPh>
    <rPh sb="143" eb="145">
      <t>ザンダカ</t>
    </rPh>
    <rPh sb="145" eb="147">
      <t>タイショウ</t>
    </rPh>
    <rPh sb="147" eb="149">
      <t>ジギョウ</t>
    </rPh>
    <rPh sb="149" eb="151">
      <t>キボ</t>
    </rPh>
    <rPh sb="151" eb="153">
      <t>ヒリツ</t>
    </rPh>
    <rPh sb="159" eb="160">
      <t>ヒ</t>
    </rPh>
    <rPh sb="161" eb="162">
      <t>ツヅ</t>
    </rPh>
    <rPh sb="163" eb="165">
      <t>ショウカン</t>
    </rPh>
    <rPh sb="165" eb="166">
      <t>ガク</t>
    </rPh>
    <rPh sb="166" eb="168">
      <t>イジョウ</t>
    </rPh>
    <rPh sb="169" eb="171">
      <t>カリイレ</t>
    </rPh>
    <rPh sb="172" eb="174">
      <t>ヨクセイ</t>
    </rPh>
    <rPh sb="181" eb="183">
      <t>コンゴ</t>
    </rPh>
    <rPh sb="184" eb="186">
      <t>キギョウ</t>
    </rPh>
    <rPh sb="186" eb="187">
      <t>サイ</t>
    </rPh>
    <rPh sb="187" eb="189">
      <t>ザンダカ</t>
    </rPh>
    <rPh sb="190" eb="192">
      <t>ゲンショウ</t>
    </rPh>
    <rPh sb="195" eb="197">
      <t>ヨソウ</t>
    </rPh>
    <rPh sb="204" eb="206">
      <t>ケイヒ</t>
    </rPh>
    <rPh sb="206" eb="208">
      <t>カイシュウ</t>
    </rPh>
    <rPh sb="208" eb="209">
      <t>リツ</t>
    </rPh>
    <rPh sb="215" eb="217">
      <t>スウチ</t>
    </rPh>
    <rPh sb="223" eb="225">
      <t>シタマワ</t>
    </rPh>
    <rPh sb="232" eb="235">
      <t>シヨウリョウ</t>
    </rPh>
    <rPh sb="235" eb="237">
      <t>シュウニュウ</t>
    </rPh>
    <rPh sb="238" eb="240">
      <t>カクホ</t>
    </rPh>
    <rPh sb="240" eb="241">
      <t>オヨ</t>
    </rPh>
    <rPh sb="242" eb="244">
      <t>オスイ</t>
    </rPh>
    <rPh sb="244" eb="246">
      <t>ショリ</t>
    </rPh>
    <rPh sb="246" eb="247">
      <t>ヒ</t>
    </rPh>
    <rPh sb="248" eb="250">
      <t>サクゲン</t>
    </rPh>
    <rPh sb="251" eb="252">
      <t>ツト</t>
    </rPh>
    <rPh sb="258" eb="260">
      <t>オスイ</t>
    </rPh>
    <rPh sb="260" eb="262">
      <t>ショリ</t>
    </rPh>
    <rPh sb="270" eb="272">
      <t>ルイジ</t>
    </rPh>
    <rPh sb="272" eb="274">
      <t>ダンタイ</t>
    </rPh>
    <rPh sb="274" eb="277">
      <t>ヘイキンチ</t>
    </rPh>
    <rPh sb="278" eb="280">
      <t>ドウヨウ</t>
    </rPh>
    <rPh sb="281" eb="282">
      <t>アタイ</t>
    </rPh>
    <rPh sb="286" eb="287">
      <t>ヒ</t>
    </rPh>
    <rPh sb="288" eb="289">
      <t>ツヅ</t>
    </rPh>
    <rPh sb="290" eb="292">
      <t>イジ</t>
    </rPh>
    <rPh sb="292" eb="295">
      <t>カンリヒ</t>
    </rPh>
    <rPh sb="296" eb="298">
      <t>サクゲン</t>
    </rPh>
    <rPh sb="299" eb="300">
      <t>ツト</t>
    </rPh>
    <rPh sb="306" eb="308">
      <t>シセツ</t>
    </rPh>
    <rPh sb="308" eb="310">
      <t>リヨウ</t>
    </rPh>
    <rPh sb="310" eb="311">
      <t>リツ</t>
    </rPh>
    <rPh sb="317" eb="320">
      <t>スイセンカ</t>
    </rPh>
    <rPh sb="320" eb="322">
      <t>ジンコウ</t>
    </rPh>
    <rPh sb="323" eb="325">
      <t>ゲンショウ</t>
    </rPh>
    <rPh sb="326" eb="327">
      <t>トモナ</t>
    </rPh>
    <rPh sb="328" eb="330">
      <t>オスイ</t>
    </rPh>
    <rPh sb="330" eb="332">
      <t>ショリ</t>
    </rPh>
    <rPh sb="332" eb="334">
      <t>スイリョウ</t>
    </rPh>
    <rPh sb="335" eb="337">
      <t>ゲンショウ</t>
    </rPh>
    <rPh sb="341" eb="343">
      <t>ゲンジョウ</t>
    </rPh>
    <rPh sb="345" eb="346">
      <t>サ</t>
    </rPh>
    <rPh sb="351" eb="353">
      <t>ヨソウ</t>
    </rPh>
    <rPh sb="360" eb="363">
      <t>スイセンカ</t>
    </rPh>
    <rPh sb="363" eb="364">
      <t>リツ</t>
    </rPh>
    <rPh sb="370" eb="372">
      <t>オスイ</t>
    </rPh>
    <rPh sb="372" eb="374">
      <t>カンキョ</t>
    </rPh>
    <rPh sb="374" eb="376">
      <t>セイビ</t>
    </rPh>
    <rPh sb="379" eb="381">
      <t>カンリョウ</t>
    </rPh>
    <rPh sb="386" eb="388">
      <t>コンゴ</t>
    </rPh>
    <rPh sb="389" eb="391">
      <t>ゲンジョウ</t>
    </rPh>
    <rPh sb="392" eb="394">
      <t>スウチ</t>
    </rPh>
    <rPh sb="395" eb="397">
      <t>スイイ</t>
    </rPh>
    <rPh sb="402" eb="404">
      <t>ヨソウ</t>
    </rPh>
    <phoneticPr fontId="4"/>
  </si>
  <si>
    <t>当町の公共下水道事業は、人口減少に伴う使用料収入の減少や維持管理費等の増加による汚水処理原価の高騰が予想され、将来的には、経常収支比率及び経費回収率の悪化が見込まれるため、経費の増加を見込み使用料改定を検討する必要があります。
また、施設の老朽化については、ストックマネジメント計画及び総合地震対策計画に基づき、計画的な改築更新を進めるとともに更なる経営の健全化・効率性に努めつつ安定した下水道事業経営に取り組んでいきます。</t>
    <rPh sb="0" eb="2">
      <t>トウチョウ</t>
    </rPh>
    <rPh sb="3" eb="5">
      <t>コウキョウ</t>
    </rPh>
    <rPh sb="5" eb="8">
      <t>ゲスイドウ</t>
    </rPh>
    <rPh sb="8" eb="10">
      <t>ジギョウ</t>
    </rPh>
    <rPh sb="12" eb="14">
      <t>ジンコウ</t>
    </rPh>
    <rPh sb="14" eb="16">
      <t>ゲンショウ</t>
    </rPh>
    <rPh sb="17" eb="18">
      <t>トモナ</t>
    </rPh>
    <rPh sb="19" eb="22">
      <t>シヨウリョウ</t>
    </rPh>
    <rPh sb="22" eb="24">
      <t>シュウニュウ</t>
    </rPh>
    <rPh sb="25" eb="27">
      <t>ゲンショウ</t>
    </rPh>
    <rPh sb="28" eb="30">
      <t>イジ</t>
    </rPh>
    <rPh sb="30" eb="33">
      <t>カンリヒ</t>
    </rPh>
    <rPh sb="33" eb="34">
      <t>トウ</t>
    </rPh>
    <rPh sb="35" eb="37">
      <t>ゾウカ</t>
    </rPh>
    <rPh sb="40" eb="42">
      <t>オスイ</t>
    </rPh>
    <rPh sb="42" eb="44">
      <t>ショリ</t>
    </rPh>
    <rPh sb="47" eb="49">
      <t>コウトウ</t>
    </rPh>
    <rPh sb="50" eb="52">
      <t>ヨソウ</t>
    </rPh>
    <rPh sb="55" eb="58">
      <t>ショウライテキ</t>
    </rPh>
    <rPh sb="61" eb="63">
      <t>ケイジョウ</t>
    </rPh>
    <rPh sb="63" eb="65">
      <t>シュウシ</t>
    </rPh>
    <rPh sb="65" eb="67">
      <t>ヒリツ</t>
    </rPh>
    <rPh sb="67" eb="68">
      <t>オヨ</t>
    </rPh>
    <rPh sb="69" eb="71">
      <t>ケイヒ</t>
    </rPh>
    <rPh sb="71" eb="73">
      <t>カイシュウ</t>
    </rPh>
    <rPh sb="73" eb="74">
      <t>リツ</t>
    </rPh>
    <rPh sb="75" eb="77">
      <t>アッカ</t>
    </rPh>
    <rPh sb="78" eb="80">
      <t>ミコ</t>
    </rPh>
    <rPh sb="86" eb="88">
      <t>ケイヒ</t>
    </rPh>
    <rPh sb="89" eb="91">
      <t>ゾウカ</t>
    </rPh>
    <rPh sb="92" eb="94">
      <t>ミコ</t>
    </rPh>
    <rPh sb="95" eb="98">
      <t>シヨウリョウ</t>
    </rPh>
    <rPh sb="98" eb="100">
      <t>カイテイ</t>
    </rPh>
    <rPh sb="101" eb="103">
      <t>ケントウ</t>
    </rPh>
    <rPh sb="105" eb="107">
      <t>ヒツヨウ</t>
    </rPh>
    <rPh sb="117" eb="119">
      <t>シセツ</t>
    </rPh>
    <rPh sb="120" eb="123">
      <t>ロウキュウカ</t>
    </rPh>
    <rPh sb="139" eb="141">
      <t>ケイカク</t>
    </rPh>
    <rPh sb="141" eb="142">
      <t>オヨ</t>
    </rPh>
    <rPh sb="143" eb="145">
      <t>ソウゴウ</t>
    </rPh>
    <rPh sb="145" eb="147">
      <t>ジシン</t>
    </rPh>
    <rPh sb="147" eb="149">
      <t>タイサク</t>
    </rPh>
    <rPh sb="149" eb="151">
      <t>ケイカク</t>
    </rPh>
    <rPh sb="152" eb="153">
      <t>モト</t>
    </rPh>
    <rPh sb="156" eb="159">
      <t>ケイカクテキ</t>
    </rPh>
    <rPh sb="160" eb="162">
      <t>カイチク</t>
    </rPh>
    <rPh sb="162" eb="164">
      <t>コウシン</t>
    </rPh>
    <rPh sb="165" eb="166">
      <t>スス</t>
    </rPh>
    <rPh sb="172" eb="173">
      <t>サラ</t>
    </rPh>
    <rPh sb="175" eb="177">
      <t>ケイエイ</t>
    </rPh>
    <rPh sb="178" eb="181">
      <t>ケンゼンカ</t>
    </rPh>
    <rPh sb="182" eb="185">
      <t>コウリツセイ</t>
    </rPh>
    <rPh sb="186" eb="187">
      <t>ツト</t>
    </rPh>
    <rPh sb="190" eb="192">
      <t>アンテイ</t>
    </rPh>
    <rPh sb="194" eb="197">
      <t>ゲスイドウ</t>
    </rPh>
    <rPh sb="197" eb="199">
      <t>ジギョウ</t>
    </rPh>
    <rPh sb="199" eb="201">
      <t>ケイエイ</t>
    </rPh>
    <rPh sb="202" eb="203">
      <t>ト</t>
    </rPh>
    <rPh sb="204" eb="205">
      <t>ク</t>
    </rPh>
    <phoneticPr fontId="4"/>
  </si>
  <si>
    <t>①有形固定資産減価償却率については、当町の終末処理場等の施設は、供用開始（昭和57年度）から40年以上経過し、老朽化が著しいことから、ストックマネジメント計画に基づき令和3年度から改築・更新を進めています。また、総合地震対策計画に基づき施設の耐震化を図っていきます。
②管渠老朽化率については、法定耐用年数を経過した管渠はありませんので0％となっています。
③管渠改善率については、②のとおりありません。</t>
    <rPh sb="0" eb="1">
      <t>チョウ</t>
    </rPh>
    <rPh sb="18" eb="20">
      <t>トウチョウ</t>
    </rPh>
    <rPh sb="21" eb="23">
      <t>シュウマツ</t>
    </rPh>
    <rPh sb="23" eb="26">
      <t>ショリジョウ</t>
    </rPh>
    <rPh sb="26" eb="27">
      <t>トウ</t>
    </rPh>
    <rPh sb="28" eb="30">
      <t>シセツ</t>
    </rPh>
    <rPh sb="32" eb="34">
      <t>キョウヨウ</t>
    </rPh>
    <rPh sb="34" eb="36">
      <t>カイシ</t>
    </rPh>
    <rPh sb="37" eb="39">
      <t>ショウワ</t>
    </rPh>
    <rPh sb="41" eb="43">
      <t>ネンド</t>
    </rPh>
    <rPh sb="48" eb="51">
      <t>ネンイジョウ</t>
    </rPh>
    <rPh sb="51" eb="53">
      <t>ケイカ</t>
    </rPh>
    <rPh sb="55" eb="58">
      <t>ロウキュウカ</t>
    </rPh>
    <rPh sb="59" eb="60">
      <t>イチジル</t>
    </rPh>
    <rPh sb="77" eb="79">
      <t>ケイカク</t>
    </rPh>
    <rPh sb="80" eb="81">
      <t>モト</t>
    </rPh>
    <rPh sb="83" eb="85">
      <t>レイワ</t>
    </rPh>
    <rPh sb="86" eb="88">
      <t>ネンド</t>
    </rPh>
    <rPh sb="90" eb="92">
      <t>カイチク</t>
    </rPh>
    <rPh sb="93" eb="95">
      <t>コウシン</t>
    </rPh>
    <rPh sb="96" eb="97">
      <t>スス</t>
    </rPh>
    <rPh sb="106" eb="108">
      <t>ソウゴウ</t>
    </rPh>
    <rPh sb="108" eb="110">
      <t>ジシン</t>
    </rPh>
    <rPh sb="110" eb="112">
      <t>タイサク</t>
    </rPh>
    <rPh sb="112" eb="114">
      <t>ケイカク</t>
    </rPh>
    <rPh sb="115" eb="116">
      <t>モト</t>
    </rPh>
    <rPh sb="118" eb="120">
      <t>シセツ</t>
    </rPh>
    <rPh sb="121" eb="124">
      <t>タイシンカ</t>
    </rPh>
    <rPh sb="125" eb="126">
      <t>ハカ</t>
    </rPh>
    <rPh sb="135" eb="137">
      <t>カンキョ</t>
    </rPh>
    <rPh sb="137" eb="140">
      <t>ロウキュウカ</t>
    </rPh>
    <rPh sb="140" eb="141">
      <t>リツ</t>
    </rPh>
    <rPh sb="149" eb="151">
      <t>タイヨウ</t>
    </rPh>
    <rPh sb="151" eb="153">
      <t>ネンスウ</t>
    </rPh>
    <rPh sb="154" eb="156">
      <t>ケイカ</t>
    </rPh>
    <rPh sb="158" eb="160">
      <t>カンキョ</t>
    </rPh>
    <rPh sb="180" eb="182">
      <t>カンキョ</t>
    </rPh>
    <rPh sb="182" eb="184">
      <t>カイゼン</t>
    </rPh>
    <rPh sb="184" eb="185">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</si>
</sst>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84-46EA-876C-2E5C667B74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0D84-46EA-876C-2E5C667B74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67.239999999999995</c:v>
                </c:pt>
                <c:pt idx="1">
                  <c:v>100.28</c:v>
                </c:pt>
                <c:pt idx="2">
                  <c:v>68.099999999999994</c:v>
                </c:pt>
                <c:pt idx="3">
                  <c:v>68.760000000000005</c:v>
                </c:pt>
                <c:pt idx="4">
                  <c:v>68.66</c:v>
                </c:pt>
              </c:numCache>
            </c:numRef>
          </c:val>
          <c:extLst>
            <c:ext xmlns:c16="http://schemas.microsoft.com/office/drawing/2014/chart" uri="{C3380CC4-5D6E-409C-BE32-E72D297353CC}">
              <c16:uniqueId val="{00000000-D82E-4D8D-97FD-236AB967B9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D82E-4D8D-97FD-236AB967B9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98.45</c:v>
                </c:pt>
                <c:pt idx="1">
                  <c:v>98.44</c:v>
                </c:pt>
                <c:pt idx="2">
                  <c:v>98.45</c:v>
                </c:pt>
                <c:pt idx="3">
                  <c:v>98.44</c:v>
                </c:pt>
                <c:pt idx="4">
                  <c:v>98.46</c:v>
                </c:pt>
              </c:numCache>
            </c:numRef>
          </c:val>
          <c:extLst>
            <c:ext xmlns:c16="http://schemas.microsoft.com/office/drawing/2014/chart" uri="{C3380CC4-5D6E-409C-BE32-E72D297353CC}">
              <c16:uniqueId val="{00000000-BB2F-44A1-9E10-D93BD67D64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BB2F-44A1-9E10-D93BD67D64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104.78</c:v>
                </c:pt>
                <c:pt idx="1">
                  <c:v>103.45</c:v>
                </c:pt>
                <c:pt idx="2">
                  <c:v>103.35</c:v>
                </c:pt>
                <c:pt idx="3">
                  <c:v>103.6</c:v>
                </c:pt>
                <c:pt idx="4">
                  <c:v>103.67</c:v>
                </c:pt>
              </c:numCache>
            </c:numRef>
          </c:val>
          <c:extLst>
            <c:ext xmlns:c16="http://schemas.microsoft.com/office/drawing/2014/chart" uri="{C3380CC4-5D6E-409C-BE32-E72D297353CC}">
              <c16:uniqueId val="{00000000-E00D-40B9-84B2-26C2C8C0FE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E00D-40B9-84B2-26C2C8C0FE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7.6</c:v>
                </c:pt>
                <c:pt idx="1">
                  <c:v>15.36</c:v>
                </c:pt>
                <c:pt idx="2">
                  <c:v>19.829999999999998</c:v>
                </c:pt>
                <c:pt idx="3">
                  <c:v>24.49</c:v>
                </c:pt>
                <c:pt idx="4">
                  <c:v>29.99</c:v>
                </c:pt>
              </c:numCache>
            </c:numRef>
          </c:val>
          <c:extLst>
            <c:ext xmlns:c16="http://schemas.microsoft.com/office/drawing/2014/chart" uri="{C3380CC4-5D6E-409C-BE32-E72D297353CC}">
              <c16:uniqueId val="{00000000-921E-4456-8189-6EDB3D7393A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921E-4456-8189-6EDB3D7393A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43-4A3B-B3A3-100A8288B6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2343-4A3B-B3A3-100A8288B6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F7-42A8-B492-3514D0B136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C9F7-42A8-B492-3514D0B136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65.61</c:v>
                </c:pt>
                <c:pt idx="1">
                  <c:v>42.93</c:v>
                </c:pt>
                <c:pt idx="2">
                  <c:v>76.44</c:v>
                </c:pt>
                <c:pt idx="3">
                  <c:v>77.64</c:v>
                </c:pt>
                <c:pt idx="4">
                  <c:v>65.849999999999994</c:v>
                </c:pt>
              </c:numCache>
            </c:numRef>
          </c:val>
          <c:extLst>
            <c:ext xmlns:c16="http://schemas.microsoft.com/office/drawing/2014/chart" uri="{C3380CC4-5D6E-409C-BE32-E72D297353CC}">
              <c16:uniqueId val="{00000000-1C0F-4E65-A050-32B4E55E3D8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1C0F-4E65-A050-32B4E55E3D8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465.17</c:v>
                </c:pt>
                <c:pt idx="1">
                  <c:v>349.08</c:v>
                </c:pt>
                <c:pt idx="2">
                  <c:v>349.11</c:v>
                </c:pt>
                <c:pt idx="3">
                  <c:v>351.98</c:v>
                </c:pt>
                <c:pt idx="4">
                  <c:v>338.49</c:v>
                </c:pt>
              </c:numCache>
            </c:numRef>
          </c:val>
          <c:extLst>
            <c:ext xmlns:c16="http://schemas.microsoft.com/office/drawing/2014/chart" uri="{C3380CC4-5D6E-409C-BE32-E72D297353CC}">
              <c16:uniqueId val="{00000000-5164-4625-9CD1-62F995687F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5164-4625-9CD1-62F995687F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55.31</c:v>
                </c:pt>
                <c:pt idx="1">
                  <c:v>106.34</c:v>
                </c:pt>
                <c:pt idx="2">
                  <c:v>54.89</c:v>
                </c:pt>
                <c:pt idx="3">
                  <c:v>69.03</c:v>
                </c:pt>
                <c:pt idx="4">
                  <c:v>70.650000000000006</c:v>
                </c:pt>
              </c:numCache>
            </c:numRef>
          </c:val>
          <c:extLst>
            <c:ext xmlns:c16="http://schemas.microsoft.com/office/drawing/2014/chart" uri="{C3380CC4-5D6E-409C-BE32-E72D297353CC}">
              <c16:uniqueId val="{00000000-FEBF-4FD9-863B-C4CA924285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FEBF-4FD9-863B-C4CA924285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240.08</c:v>
                </c:pt>
                <c:pt idx="1">
                  <c:v>125.5</c:v>
                </c:pt>
                <c:pt idx="2">
                  <c:v>243.65</c:v>
                </c:pt>
                <c:pt idx="3">
                  <c:v>193.76</c:v>
                </c:pt>
                <c:pt idx="4">
                  <c:v>189.78</c:v>
                </c:pt>
              </c:numCache>
            </c:numRef>
          </c:val>
          <c:extLst>
            <c:ext xmlns:c16="http://schemas.microsoft.com/office/drawing/2014/chart" uri="{C3380CC4-5D6E-409C-BE32-E72D297353CC}">
              <c16:uniqueId val="{00000000-3A1D-47C6-8A3A-C5576300961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3A1D-47C6-8A3A-C5576300961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zoomScaleSheetLayoutView="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栄町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19624</v>
      </c>
      <c r="AM8" s="44"/>
      <c r="AN8" s="44"/>
      <c r="AO8" s="44"/>
      <c r="AP8" s="44"/>
      <c r="AQ8" s="44"/>
      <c r="AR8" s="44"/>
      <c r="AS8" s="44"/>
      <c r="AT8" s="45">
        <f>データ!T6</f>
        <v>32.51</v>
      </c>
      <c r="AU8" s="45"/>
      <c r="AV8" s="45"/>
      <c r="AW8" s="45"/>
      <c r="AX8" s="45"/>
      <c r="AY8" s="45"/>
      <c r="AZ8" s="45"/>
      <c r="BA8" s="45"/>
      <c r="BB8" s="45">
        <f>データ!U6</f>
        <v>603.63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58.28</v>
      </c>
      <c r="J10" s="45"/>
      <c r="K10" s="45"/>
      <c r="L10" s="45"/>
      <c r="M10" s="45"/>
      <c r="N10" s="45"/>
      <c r="O10" s="45"/>
      <c r="P10" s="45">
        <f>データ!P6</f>
        <v>84.65</v>
      </c>
      <c r="Q10" s="45"/>
      <c r="R10" s="45"/>
      <c r="S10" s="45"/>
      <c r="T10" s="45"/>
      <c r="U10" s="45"/>
      <c r="V10" s="45"/>
      <c r="W10" s="45">
        <f>データ!Q6</f>
        <v>81.87</v>
      </c>
      <c r="X10" s="45"/>
      <c r="Y10" s="45"/>
      <c r="Z10" s="45"/>
      <c r="AA10" s="45"/>
      <c r="AB10" s="45"/>
      <c r="AC10" s="45"/>
      <c r="AD10" s="44">
        <f>データ!R6</f>
        <v>2530</v>
      </c>
      <c r="AE10" s="44"/>
      <c r="AF10" s="44"/>
      <c r="AG10" s="44"/>
      <c r="AH10" s="44"/>
      <c r="AI10" s="44"/>
      <c r="AJ10" s="44"/>
      <c r="AK10" s="2"/>
      <c r="AL10" s="44">
        <f>データ!V6</f>
        <v>16516</v>
      </c>
      <c r="AM10" s="44"/>
      <c r="AN10" s="44"/>
      <c r="AO10" s="44"/>
      <c r="AP10" s="44"/>
      <c r="AQ10" s="44"/>
      <c r="AR10" s="44"/>
      <c r="AS10" s="44"/>
      <c r="AT10" s="45">
        <f>データ!W6</f>
        <v>4.68</v>
      </c>
      <c r="AU10" s="45"/>
      <c r="AV10" s="45"/>
      <c r="AW10" s="45"/>
      <c r="AX10" s="45"/>
      <c r="AY10" s="45"/>
      <c r="AZ10" s="45"/>
      <c r="BA10" s="45"/>
      <c r="BB10" s="45">
        <f>データ!X6</f>
        <v>3529.06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4UOqtv2aogj7GtRiU5BSTjI6Hfv0oYZRhffMQtyepgRvW2k4i1dwiADR9oqSDEw9oL/8euMxdr86YB6HnEwIg==" saltValue="SUPGWTSaUA5HxWXt3O35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123293</v>
      </c>
      <c r="D6" s="19">
        <f t="shared" si="3"/>
        <v>46</v>
      </c>
      <c r="E6" s="19">
        <f t="shared" si="3"/>
        <v>17</v>
      </c>
      <c r="F6" s="19">
        <f t="shared" si="3"/>
        <v>1</v>
      </c>
      <c r="G6" s="19">
        <f t="shared" si="3"/>
        <v>0</v>
      </c>
      <c r="H6" s="19" t="str">
        <f t="shared" si="3"/>
        <v>千葉県　栄町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58.28</v>
      </c>
      <c r="P6" s="20">
        <f t="shared" si="3"/>
        <v>84.65</v>
      </c>
      <c r="Q6" s="20">
        <f t="shared" si="3"/>
        <v>81.87</v>
      </c>
      <c r="R6" s="20">
        <f t="shared" si="3"/>
        <v>2530</v>
      </c>
      <c r="S6" s="20">
        <f t="shared" si="3"/>
        <v>19624</v>
      </c>
      <c r="T6" s="20">
        <f t="shared" si="3"/>
        <v>32.51</v>
      </c>
      <c r="U6" s="20">
        <f t="shared" si="3"/>
        <v>603.63</v>
      </c>
      <c r="V6" s="20">
        <f t="shared" si="3"/>
        <v>16516</v>
      </c>
      <c r="W6" s="20">
        <f t="shared" si="3"/>
        <v>4.68</v>
      </c>
      <c r="X6" s="20">
        <f t="shared" si="3"/>
        <v>3529.06</v>
      </c>
      <c r="Y6" s="21">
        <f>IF(Y7="",NA(),Y7)</f>
        <v>104.78</v>
      </c>
      <c r="Z6" s="21">
        <f t="shared" ref="Z6:AH6" si="4">IF(Z7="",NA(),Z7)</f>
        <v>103.45</v>
      </c>
      <c r="AA6" s="21">
        <f t="shared" si="4"/>
        <v>103.35</v>
      </c>
      <c r="AB6" s="21">
        <f t="shared" si="4"/>
        <v>103.6</v>
      </c>
      <c r="AC6" s="21">
        <f t="shared" si="4"/>
        <v>103.67</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65.61</v>
      </c>
      <c r="AV6" s="21">
        <f t="shared" ref="AV6:BD6" si="6">IF(AV7="",NA(),AV7)</f>
        <v>42.93</v>
      </c>
      <c r="AW6" s="21">
        <f t="shared" si="6"/>
        <v>76.44</v>
      </c>
      <c r="AX6" s="21">
        <f t="shared" si="6"/>
        <v>77.64</v>
      </c>
      <c r="AY6" s="21">
        <f t="shared" si="6"/>
        <v>65.849999999999994</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465.17</v>
      </c>
      <c r="BG6" s="21">
        <f t="shared" ref="BG6:BO6" si="7">IF(BG7="",NA(),BG7)</f>
        <v>349.08</v>
      </c>
      <c r="BH6" s="21">
        <f t="shared" si="7"/>
        <v>349.11</v>
      </c>
      <c r="BI6" s="21">
        <f t="shared" si="7"/>
        <v>351.98</v>
      </c>
      <c r="BJ6" s="21">
        <f t="shared" si="7"/>
        <v>338.49</v>
      </c>
      <c r="BK6" s="21">
        <f t="shared" si="7"/>
        <v>789.08</v>
      </c>
      <c r="BL6" s="21">
        <f t="shared" si="7"/>
        <v>747.84</v>
      </c>
      <c r="BM6" s="21">
        <f t="shared" si="7"/>
        <v>804.98</v>
      </c>
      <c r="BN6" s="21">
        <f t="shared" si="7"/>
        <v>767.56</v>
      </c>
      <c r="BO6" s="21">
        <f t="shared" si="7"/>
        <v>795.22</v>
      </c>
      <c r="BP6" s="20" t="str">
        <f>IF(BP7="","",IF(BP7="-","【-】","【"&amp;SUBSTITUTE(TEXT(BP7,"#,##0.00"),"-","△")&amp;"】"))</f>
        <v>【602.56】</v>
      </c>
      <c r="BQ6" s="21">
        <f>IF(BQ7="",NA(),BQ7)</f>
        <v>55.31</v>
      </c>
      <c r="BR6" s="21">
        <f t="shared" ref="BR6:BZ6" si="8">IF(BR7="",NA(),BR7)</f>
        <v>106.34</v>
      </c>
      <c r="BS6" s="21">
        <f t="shared" si="8"/>
        <v>54.89</v>
      </c>
      <c r="BT6" s="21">
        <f t="shared" si="8"/>
        <v>69.03</v>
      </c>
      <c r="BU6" s="21">
        <f t="shared" si="8"/>
        <v>70.650000000000006</v>
      </c>
      <c r="BV6" s="21">
        <f t="shared" si="8"/>
        <v>88.25</v>
      </c>
      <c r="BW6" s="21">
        <f t="shared" si="8"/>
        <v>90.17</v>
      </c>
      <c r="BX6" s="21">
        <f t="shared" si="8"/>
        <v>88.71</v>
      </c>
      <c r="BY6" s="21">
        <f t="shared" si="8"/>
        <v>90.23</v>
      </c>
      <c r="BZ6" s="21">
        <f t="shared" si="8"/>
        <v>90.78</v>
      </c>
      <c r="CA6" s="20" t="str">
        <f>IF(CA7="","",IF(CA7="-","【-】","【"&amp;SUBSTITUTE(TEXT(CA7,"#,##0.00"),"-","△")&amp;"】"))</f>
        <v>【97.94】</v>
      </c>
      <c r="CB6" s="21">
        <f>IF(CB7="",NA(),CB7)</f>
        <v>240.08</v>
      </c>
      <c r="CC6" s="21">
        <f t="shared" ref="CC6:CK6" si="9">IF(CC7="",NA(),CC7)</f>
        <v>125.5</v>
      </c>
      <c r="CD6" s="21">
        <f t="shared" si="9"/>
        <v>243.65</v>
      </c>
      <c r="CE6" s="21">
        <f t="shared" si="9"/>
        <v>193.76</v>
      </c>
      <c r="CF6" s="21">
        <f t="shared" si="9"/>
        <v>189.78</v>
      </c>
      <c r="CG6" s="21">
        <f t="shared" si="9"/>
        <v>176.37</v>
      </c>
      <c r="CH6" s="21">
        <f t="shared" si="9"/>
        <v>173.17</v>
      </c>
      <c r="CI6" s="21">
        <f t="shared" si="9"/>
        <v>174.8</v>
      </c>
      <c r="CJ6" s="21">
        <f t="shared" si="9"/>
        <v>170.2</v>
      </c>
      <c r="CK6" s="21">
        <f t="shared" si="9"/>
        <v>170.83</v>
      </c>
      <c r="CL6" s="20" t="str">
        <f>IF(CL7="","",IF(CL7="-","【-】","【"&amp;SUBSTITUTE(TEXT(CL7,"#,##0.00"),"-","△")&amp;"】"))</f>
        <v>【140.98】</v>
      </c>
      <c r="CM6" s="21">
        <f>IF(CM7="",NA(),CM7)</f>
        <v>67.239999999999995</v>
      </c>
      <c r="CN6" s="21">
        <f t="shared" ref="CN6:CV6" si="10">IF(CN7="",NA(),CN7)</f>
        <v>100.28</v>
      </c>
      <c r="CO6" s="21">
        <f t="shared" si="10"/>
        <v>68.099999999999994</v>
      </c>
      <c r="CP6" s="21">
        <f t="shared" si="10"/>
        <v>68.760000000000005</v>
      </c>
      <c r="CQ6" s="21">
        <f t="shared" si="10"/>
        <v>68.66</v>
      </c>
      <c r="CR6" s="21">
        <f t="shared" si="10"/>
        <v>56.72</v>
      </c>
      <c r="CS6" s="21">
        <f t="shared" si="10"/>
        <v>56.43</v>
      </c>
      <c r="CT6" s="21">
        <f t="shared" si="10"/>
        <v>55.82</v>
      </c>
      <c r="CU6" s="21">
        <f t="shared" si="10"/>
        <v>56.51</v>
      </c>
      <c r="CV6" s="21">
        <f t="shared" si="10"/>
        <v>56.85</v>
      </c>
      <c r="CW6" s="20" t="str">
        <f>IF(CW7="","",IF(CW7="-","【-】","【"&amp;SUBSTITUTE(TEXT(CW7,"#,##0.00"),"-","△")&amp;"】"))</f>
        <v>【60.13】</v>
      </c>
      <c r="CX6" s="21">
        <f>IF(CX7="",NA(),CX7)</f>
        <v>98.45</v>
      </c>
      <c r="CY6" s="21">
        <f t="shared" ref="CY6:DG6" si="11">IF(CY7="",NA(),CY7)</f>
        <v>98.44</v>
      </c>
      <c r="CZ6" s="21">
        <f t="shared" si="11"/>
        <v>98.45</v>
      </c>
      <c r="DA6" s="21">
        <f t="shared" si="11"/>
        <v>98.44</v>
      </c>
      <c r="DB6" s="21">
        <f t="shared" si="11"/>
        <v>98.46</v>
      </c>
      <c r="DC6" s="21">
        <f t="shared" si="11"/>
        <v>90.72</v>
      </c>
      <c r="DD6" s="21">
        <f t="shared" si="11"/>
        <v>91.07</v>
      </c>
      <c r="DE6" s="21">
        <f t="shared" si="11"/>
        <v>90.67</v>
      </c>
      <c r="DF6" s="21">
        <f t="shared" si="11"/>
        <v>90.62</v>
      </c>
      <c r="DG6" s="21">
        <f t="shared" si="11"/>
        <v>90.79</v>
      </c>
      <c r="DH6" s="20" t="str">
        <f>IF(DH7="","",IF(DH7="-","【-】","【"&amp;SUBSTITUTE(TEXT(DH7,"#,##0.00"),"-","△")&amp;"】"))</f>
        <v>【96.00】</v>
      </c>
      <c r="DI6" s="21">
        <f>IF(DI7="",NA(),DI7)</f>
        <v>7.6</v>
      </c>
      <c r="DJ6" s="21">
        <f t="shared" ref="DJ6:DR6" si="12">IF(DJ7="",NA(),DJ7)</f>
        <v>15.36</v>
      </c>
      <c r="DK6" s="21">
        <f t="shared" si="12"/>
        <v>19.829999999999998</v>
      </c>
      <c r="DL6" s="21">
        <f t="shared" si="12"/>
        <v>24.49</v>
      </c>
      <c r="DM6" s="21">
        <f t="shared" si="12"/>
        <v>29.99</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123293</v>
      </c>
      <c r="D7" s="23">
        <v>46</v>
      </c>
      <c r="E7" s="23">
        <v>17</v>
      </c>
      <c r="F7" s="23">
        <v>1</v>
      </c>
      <c r="G7" s="23">
        <v>0</v>
      </c>
      <c r="H7" s="23" t="s">
        <v>96</v>
      </c>
      <c r="I7" s="23" t="s">
        <v>97</v>
      </c>
      <c r="J7" s="23" t="s">
        <v>98</v>
      </c>
      <c r="K7" s="23" t="s">
        <v>99</v>
      </c>
      <c r="L7" s="23" t="s">
        <v>100</v>
      </c>
      <c r="M7" s="23" t="s">
        <v>101</v>
      </c>
      <c r="N7" s="24" t="s">
        <v>102</v>
      </c>
      <c r="O7" s="24">
        <v>58.28</v>
      </c>
      <c r="P7" s="24">
        <v>84.65</v>
      </c>
      <c r="Q7" s="24">
        <v>81.87</v>
      </c>
      <c r="R7" s="24">
        <v>2530</v>
      </c>
      <c r="S7" s="24">
        <v>19624</v>
      </c>
      <c r="T7" s="24">
        <v>32.51</v>
      </c>
      <c r="U7" s="24">
        <v>603.63</v>
      </c>
      <c r="V7" s="24">
        <v>16516</v>
      </c>
      <c r="W7" s="24">
        <v>4.68</v>
      </c>
      <c r="X7" s="24">
        <v>3529.06</v>
      </c>
      <c r="Y7" s="24">
        <v>104.78</v>
      </c>
      <c r="Z7" s="24">
        <v>103.45</v>
      </c>
      <c r="AA7" s="24">
        <v>103.35</v>
      </c>
      <c r="AB7" s="24">
        <v>103.6</v>
      </c>
      <c r="AC7" s="24">
        <v>103.67</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65.61</v>
      </c>
      <c r="AV7" s="24">
        <v>42.93</v>
      </c>
      <c r="AW7" s="24">
        <v>76.44</v>
      </c>
      <c r="AX7" s="24">
        <v>77.64</v>
      </c>
      <c r="AY7" s="24">
        <v>65.849999999999994</v>
      </c>
      <c r="AZ7" s="24">
        <v>55.6</v>
      </c>
      <c r="BA7" s="24">
        <v>59.4</v>
      </c>
      <c r="BB7" s="24">
        <v>68.27</v>
      </c>
      <c r="BC7" s="24">
        <v>74.790000000000006</v>
      </c>
      <c r="BD7" s="24">
        <v>73.930000000000007</v>
      </c>
      <c r="BE7" s="24">
        <v>82.75</v>
      </c>
      <c r="BF7" s="24">
        <v>465.17</v>
      </c>
      <c r="BG7" s="24">
        <v>349.08</v>
      </c>
      <c r="BH7" s="24">
        <v>349.11</v>
      </c>
      <c r="BI7" s="24">
        <v>351.98</v>
      </c>
      <c r="BJ7" s="24">
        <v>338.49</v>
      </c>
      <c r="BK7" s="24">
        <v>789.08</v>
      </c>
      <c r="BL7" s="24">
        <v>747.84</v>
      </c>
      <c r="BM7" s="24">
        <v>804.98</v>
      </c>
      <c r="BN7" s="24">
        <v>767.56</v>
      </c>
      <c r="BO7" s="24">
        <v>795.22</v>
      </c>
      <c r="BP7" s="24">
        <v>602.55999999999995</v>
      </c>
      <c r="BQ7" s="24">
        <v>55.31</v>
      </c>
      <c r="BR7" s="24">
        <v>106.34</v>
      </c>
      <c r="BS7" s="24">
        <v>54.89</v>
      </c>
      <c r="BT7" s="24">
        <v>69.03</v>
      </c>
      <c r="BU7" s="24">
        <v>70.650000000000006</v>
      </c>
      <c r="BV7" s="24">
        <v>88.25</v>
      </c>
      <c r="BW7" s="24">
        <v>90.17</v>
      </c>
      <c r="BX7" s="24">
        <v>88.71</v>
      </c>
      <c r="BY7" s="24">
        <v>90.23</v>
      </c>
      <c r="BZ7" s="24">
        <v>90.78</v>
      </c>
      <c r="CA7" s="24">
        <v>97.94</v>
      </c>
      <c r="CB7" s="24">
        <v>240.08</v>
      </c>
      <c r="CC7" s="24">
        <v>125.5</v>
      </c>
      <c r="CD7" s="24">
        <v>243.65</v>
      </c>
      <c r="CE7" s="24">
        <v>193.76</v>
      </c>
      <c r="CF7" s="24">
        <v>189.78</v>
      </c>
      <c r="CG7" s="24">
        <v>176.37</v>
      </c>
      <c r="CH7" s="24">
        <v>173.17</v>
      </c>
      <c r="CI7" s="24">
        <v>174.8</v>
      </c>
      <c r="CJ7" s="24">
        <v>170.2</v>
      </c>
      <c r="CK7" s="24">
        <v>170.83</v>
      </c>
      <c r="CL7" s="24">
        <v>140.97999999999999</v>
      </c>
      <c r="CM7" s="24">
        <v>67.239999999999995</v>
      </c>
      <c r="CN7" s="24">
        <v>100.28</v>
      </c>
      <c r="CO7" s="24">
        <v>68.099999999999994</v>
      </c>
      <c r="CP7" s="24">
        <v>68.760000000000005</v>
      </c>
      <c r="CQ7" s="24">
        <v>68.66</v>
      </c>
      <c r="CR7" s="24">
        <v>56.72</v>
      </c>
      <c r="CS7" s="24">
        <v>56.43</v>
      </c>
      <c r="CT7" s="24">
        <v>55.82</v>
      </c>
      <c r="CU7" s="24">
        <v>56.51</v>
      </c>
      <c r="CV7" s="24">
        <v>56.85</v>
      </c>
      <c r="CW7" s="24">
        <v>60.13</v>
      </c>
      <c r="CX7" s="24">
        <v>98.45</v>
      </c>
      <c r="CY7" s="24">
        <v>98.44</v>
      </c>
      <c r="CZ7" s="24">
        <v>98.45</v>
      </c>
      <c r="DA7" s="24">
        <v>98.44</v>
      </c>
      <c r="DB7" s="24">
        <v>98.46</v>
      </c>
      <c r="DC7" s="24">
        <v>90.72</v>
      </c>
      <c r="DD7" s="24">
        <v>91.07</v>
      </c>
      <c r="DE7" s="24">
        <v>90.67</v>
      </c>
      <c r="DF7" s="24">
        <v>90.62</v>
      </c>
      <c r="DG7" s="24">
        <v>90.79</v>
      </c>
      <c r="DH7" s="24">
        <v>96</v>
      </c>
      <c r="DI7" s="24">
        <v>7.6</v>
      </c>
      <c r="DJ7" s="24">
        <v>15.36</v>
      </c>
      <c r="DK7" s="24">
        <v>19.829999999999998</v>
      </c>
      <c r="DL7" s="24">
        <v>24.49</v>
      </c>
      <c r="DM7" s="24">
        <v>29.99</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2026-01-23T08:42:51Z</cp:lastPrinted>
  <dcterms:created xsi:type="dcterms:W3CDTF">2025-12-23T05:59:18Z</dcterms:created>
  <dcterms:modified xsi:type="dcterms:W3CDTF">2026-02-16T04:54:03Z</dcterms:modified>
  <cp:category/>
</cp:coreProperties>
</file>