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Z5JNUOJY0K6dvikXM544R9JrsjcNAxiHCsOZ1mQCbdfI8371wwa0lJk3xPRbFN/7Wx/xcOnKPXHDXsnKXzBPqw==" workbookSaltValue="4djolGMFb2zFAxPmcai/9w==" workbookSpinCount="100000"/>
  <bookViews>
    <workbookView xWindow="-120" yWindow="-120" windowWidth="20730" windowHeight="11160"/>
  </bookViews>
  <sheets>
    <sheet name="法適用_水道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<sst xmlns="http://schemas.openxmlformats.org/spreadsheetml/2006/main" xmlns:r="http://schemas.openxmlformats.org/officeDocument/2006/relationships" count="111" uniqueCount="111">
  <si>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</si>
  <si>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</si>
  <si>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</si>
  <si>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</si>
  <si>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</si>
  <si>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</si>
  <si>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</si>
  <si>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</si>
  <si>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</si>
  <si>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</si>
  <si>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</si>
  <si>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</si>
  <si>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</si>
  <si>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</si>
  <si>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</si>
  <si>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</si>
  <si>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</si>
  <si>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</si>
  <si>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</si>
  <si>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</si>
  <si>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</si>
  <si>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</si>
  <si>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</si>
  <si>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</si>
  <si>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C3</t>
  </si>
  <si>
    <t>自己資本構成比率(％)</t>
  </si>
  <si>
    <t>施設CD</t>
    <rPh sb="0" eb="2">
      <t>シセツ</t>
    </rPh>
    <phoneticPr fontId="1"/>
  </si>
  <si>
    <t>普及率(％)</t>
  </si>
  <si>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</si>
  <si>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</si>
  <si>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</si>
  <si>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</si>
  <si>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</si>
  <si>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</si>
  <si>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</si>
  <si>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</si>
  <si>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</si>
  <si>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</si>
  <si>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</si>
  <si>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</si>
  <si>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</si>
  <si>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</si>
  <si>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</si>
  <si>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</si>
  <si>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</si>
  <si>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</si>
  <si>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</si>
  <si>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</si>
  <si>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</si>
  <si>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</si>
  <si>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</si>
  <si>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</si>
  <si>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</si>
  <si>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</si>
  <si>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</si>
  <si>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</si>
  <si>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</si>
  <si>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</si>
  <si>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</si>
  <si>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</si>
  <si>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</si>
  <si>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</si>
  <si>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</si>
  <si>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</si>
  <si>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</si>
  <si>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</si>
  <si>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</si>
  <si>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</si>
  <si>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</si>
  <si>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</si>
  <si>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</si>
  <si>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</si>
  <si>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</si>
  <si>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</si>
  <si>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</si>
  <si>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</si>
  <si>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</si>
  <si>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</si>
  <si>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</si>
  <si>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</si>
  <si>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</si>
  <si>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</si>
  <si>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</si>
  <si>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</si>
  <si>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</si>
  <si>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</si>
  <si>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</si>
  <si>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</si>
  <si>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</si>
  <si>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</si>
  <si>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</si>
  <si>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</si>
  <si>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</si>
  <si>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</si>
  <si>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千葉県　香取市</t>
  </si>
  <si>
    <t>法適用</t>
  </si>
  <si>
    <t>水道事業</t>
  </si>
  <si>
    <t>簡易水道事業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</si>
  <si>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</si>
  <si>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</si>
  <si>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</si>
  <si>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</si>
  <si>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</si>
  <si>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</si>
  <si>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</si>
  <si>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</si>
  <si>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</si>
  <si>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</si>
  <si>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1. 経営の健全性・効率性
　経常収支比率及び累積欠損金比率から短期の支払い能力には問題ありませんが、料金回収率が100％を下回っており、給水収益だけで賄えている状況とはいえない状態が続いています。施設利用率及び有収率は改善傾向にあるため、計画的な管路の整備と効率的な運用を推し進めながら、上水道との統合による事務費等の諸経費圧縮など、更なる収益の改善を図る必要があります。
2．老朽化の状況
　有形固定資産減価償却率が微増傾向にあり、管路の更新時期が近づいていますが、管路経年化率及び管路更新率は比較的良好な数値であるため、今後も更新を推し進め、安定した水道供給を継続する必要があります。</t>
    <rPh sb="15" eb="17">
      <t>ケイジョウ</t>
    </rPh>
    <rPh sb="17" eb="19">
      <t>シュウシ</t>
    </rPh>
    <rPh sb="19" eb="21">
      <t>ヒリツ</t>
    </rPh>
    <rPh sb="21" eb="22">
      <t>オヨ</t>
    </rPh>
    <rPh sb="23" eb="25">
      <t>ルイセキ</t>
    </rPh>
    <rPh sb="25" eb="27">
      <t>ケッソン</t>
    </rPh>
    <rPh sb="27" eb="28">
      <t>キン</t>
    </rPh>
    <rPh sb="28" eb="30">
      <t>ヒリツ</t>
    </rPh>
    <rPh sb="32" eb="34">
      <t>タンキ</t>
    </rPh>
    <rPh sb="35" eb="37">
      <t>シハラ</t>
    </rPh>
    <rPh sb="38" eb="40">
      <t>ノウリョク</t>
    </rPh>
    <rPh sb="42" eb="44">
      <t>モンダイ</t>
    </rPh>
    <rPh sb="51" eb="53">
      <t>リョウキン</t>
    </rPh>
    <rPh sb="53" eb="55">
      <t>カイシュウ</t>
    </rPh>
    <rPh sb="55" eb="56">
      <t>リツ</t>
    </rPh>
    <rPh sb="62" eb="64">
      <t>シタマワ</t>
    </rPh>
    <rPh sb="69" eb="71">
      <t>キュウスイ</t>
    </rPh>
    <rPh sb="71" eb="73">
      <t>シュウエキ</t>
    </rPh>
    <rPh sb="76" eb="77">
      <t>マカナ</t>
    </rPh>
    <rPh sb="81" eb="83">
      <t>ジョウキョウ</t>
    </rPh>
    <rPh sb="89" eb="91">
      <t>ジョウタイ</t>
    </rPh>
    <rPh sb="92" eb="93">
      <t>ツヅ</t>
    </rPh>
    <rPh sb="99" eb="101">
      <t>シセツ</t>
    </rPh>
    <rPh sb="101" eb="103">
      <t>リヨウ</t>
    </rPh>
    <rPh sb="103" eb="104">
      <t>リツ</t>
    </rPh>
    <rPh sb="104" eb="105">
      <t>オヨ</t>
    </rPh>
    <rPh sb="106" eb="109">
      <t>ユウシュウリツ</t>
    </rPh>
    <rPh sb="110" eb="112">
      <t>カイゼン</t>
    </rPh>
    <rPh sb="112" eb="114">
      <t>ケイコウ</t>
    </rPh>
    <rPh sb="120" eb="123">
      <t>ケイカクテキ</t>
    </rPh>
    <rPh sb="124" eb="126">
      <t>カンロ</t>
    </rPh>
    <rPh sb="127" eb="129">
      <t>セイビ</t>
    </rPh>
    <rPh sb="130" eb="133">
      <t>コウリツテキ</t>
    </rPh>
    <rPh sb="134" eb="136">
      <t>ウンヨウ</t>
    </rPh>
    <rPh sb="137" eb="138">
      <t>オ</t>
    </rPh>
    <rPh sb="139" eb="140">
      <t>スス</t>
    </rPh>
    <rPh sb="145" eb="146">
      <t>ジョウ</t>
    </rPh>
    <rPh sb="168" eb="169">
      <t>サラ</t>
    </rPh>
    <rPh sb="171" eb="173">
      <t>シュウエキ</t>
    </rPh>
    <rPh sb="174" eb="176">
      <t>カイゼン</t>
    </rPh>
    <rPh sb="177" eb="178">
      <t>ハカ</t>
    </rPh>
    <rPh sb="179" eb="181">
      <t>ヒツヨウ</t>
    </rPh>
    <rPh sb="190" eb="193">
      <t>ロウキュウカ</t>
    </rPh>
    <rPh sb="194" eb="196">
      <t>ジョウキョウ</t>
    </rPh>
    <rPh sb="198" eb="200">
      <t>ユウケイ</t>
    </rPh>
    <rPh sb="200" eb="202">
      <t>コテイ</t>
    </rPh>
    <rPh sb="202" eb="204">
      <t>シサン</t>
    </rPh>
    <rPh sb="204" eb="206">
      <t>ゲンカ</t>
    </rPh>
    <rPh sb="206" eb="208">
      <t>ショウキャク</t>
    </rPh>
    <rPh sb="208" eb="209">
      <t>リツ</t>
    </rPh>
    <rPh sb="210" eb="212">
      <t>ビゾウ</t>
    </rPh>
    <rPh sb="212" eb="214">
      <t>ケイコウ</t>
    </rPh>
    <rPh sb="218" eb="220">
      <t>カンロ</t>
    </rPh>
    <rPh sb="221" eb="223">
      <t>コウシン</t>
    </rPh>
    <rPh sb="223" eb="225">
      <t>ジキ</t>
    </rPh>
    <rPh sb="226" eb="227">
      <t>チカ</t>
    </rPh>
    <rPh sb="235" eb="237">
      <t>カンロ</t>
    </rPh>
    <rPh sb="237" eb="240">
      <t>ケイネンカ</t>
    </rPh>
    <rPh sb="240" eb="241">
      <t>リツ</t>
    </rPh>
    <rPh sb="241" eb="242">
      <t>オヨ</t>
    </rPh>
    <rPh sb="243" eb="245">
      <t>カンロ</t>
    </rPh>
    <rPh sb="245" eb="247">
      <t>コウシン</t>
    </rPh>
    <rPh sb="247" eb="248">
      <t>リツ</t>
    </rPh>
    <rPh sb="249" eb="252">
      <t>ヒカクテキ</t>
    </rPh>
    <rPh sb="252" eb="254">
      <t>リョウコウ</t>
    </rPh>
    <rPh sb="255" eb="257">
      <t>スウチ</t>
    </rPh>
    <rPh sb="263" eb="265">
      <t>コンゴ</t>
    </rPh>
    <rPh sb="266" eb="268">
      <t>コウシン</t>
    </rPh>
    <rPh sb="269" eb="270">
      <t>オ</t>
    </rPh>
    <rPh sb="271" eb="272">
      <t>スス</t>
    </rPh>
    <rPh sb="274" eb="276">
      <t>アンテイ</t>
    </rPh>
    <rPh sb="278" eb="280">
      <t>スイドウ</t>
    </rPh>
    <rPh sb="280" eb="282">
      <t>キョウキュウ</t>
    </rPh>
    <rPh sb="283" eb="285">
      <t>ケイゾク</t>
    </rPh>
    <rPh sb="287" eb="289">
      <t>ヒツヨウ</t>
    </rPh>
    <phoneticPr fontId="1"/>
  </si>
  <si>
    <t>①経常収支比率は、営業外収益の減少及び営業費用の増加により前年より低下しましたが、基準となる100％を上回り、また類似団体の平均値より高い数値となっています。
②累積欠損金比率は、累積欠損金が存在しないため該当なしとなっています。
③流動比率は、流動負債の減少により前年度から上昇しており、基準となる100％を大きく上回っているため、短期支払能力は問題ありません。
④企業債残高対給水収益比率は、企業債残高の減少から前年度数値より低下し、類似団体の平均値を下回りました。
⑤料金回収率は、給水原価の増加などにより前年度より減少しており、また100％を下回っているため、給水費用を給水収益以外の収益で賄っている状態が継続しています。
⑥給水原価は、経常費用の増加もあり前年度より増加しております。また、依然として類似団体の平均値より高い数値となっています。
⑦施設利用率は、配水量の増加に伴い前年度より増加する結果となりました。類似団体の平均値に対しても高い値であり、事業に対して適正規模の施設であるといえます。
⑧有収率は、微増に留まった配水量に対して有収水量が増加したため、前年度数値より上昇しました。今年度は類似団体の平均値を上回っていますが、過去5年と比べると依然低水準であるため、引き続き数値の改善に努めていく必要があります。</t>
    <rPh sb="1" eb="3">
      <t>ケイジョウ</t>
    </rPh>
    <rPh sb="3" eb="5">
      <t>シュウシ</t>
    </rPh>
    <rPh sb="5" eb="7">
      <t>ヒリツ</t>
    </rPh>
    <rPh sb="9" eb="11">
      <t>エイギョウ</t>
    </rPh>
    <rPh sb="11" eb="12">
      <t>ガイ</t>
    </rPh>
    <rPh sb="12" eb="14">
      <t>シュウエキ</t>
    </rPh>
    <rPh sb="15" eb="17">
      <t>ゲンショウ</t>
    </rPh>
    <rPh sb="17" eb="18">
      <t>オヨ</t>
    </rPh>
    <rPh sb="19" eb="21">
      <t>エイギョウ</t>
    </rPh>
    <rPh sb="21" eb="23">
      <t>ヒヨウ</t>
    </rPh>
    <rPh sb="24" eb="26">
      <t>ゾウカ</t>
    </rPh>
    <rPh sb="29" eb="31">
      <t>ゼンネン</t>
    </rPh>
    <rPh sb="33" eb="35">
      <t>テイカ</t>
    </rPh>
    <rPh sb="41" eb="43">
      <t>キジュン</t>
    </rPh>
    <rPh sb="51" eb="53">
      <t>ウワマワ</t>
    </rPh>
    <rPh sb="57" eb="59">
      <t>ルイジ</t>
    </rPh>
    <rPh sb="59" eb="61">
      <t>ダンタイ</t>
    </rPh>
    <rPh sb="62" eb="65">
      <t>ヘイキンチ</t>
    </rPh>
    <rPh sb="67" eb="68">
      <t>タカ</t>
    </rPh>
    <rPh sb="69" eb="71">
      <t>スウチ</t>
    </rPh>
    <rPh sb="81" eb="83">
      <t>ルイセキ</t>
    </rPh>
    <rPh sb="83" eb="85">
      <t>ケッソン</t>
    </rPh>
    <rPh sb="85" eb="86">
      <t>キン</t>
    </rPh>
    <rPh sb="86" eb="88">
      <t>ヒリツ</t>
    </rPh>
    <rPh sb="90" eb="92">
      <t>ルイセキ</t>
    </rPh>
    <rPh sb="92" eb="94">
      <t>ケッソン</t>
    </rPh>
    <rPh sb="94" eb="95">
      <t>キン</t>
    </rPh>
    <rPh sb="96" eb="98">
      <t>ソンザイ</t>
    </rPh>
    <rPh sb="103" eb="105">
      <t>ガイトウ</t>
    </rPh>
    <rPh sb="117" eb="119">
      <t>リュウドウ</t>
    </rPh>
    <rPh sb="119" eb="121">
      <t>ヒリツ</t>
    </rPh>
    <rPh sb="123" eb="125">
      <t>リュウドウ</t>
    </rPh>
    <rPh sb="125" eb="127">
      <t>フサイ</t>
    </rPh>
    <rPh sb="128" eb="130">
      <t>ゲンショウ</t>
    </rPh>
    <rPh sb="133" eb="136">
      <t>ゼンネンド</t>
    </rPh>
    <rPh sb="138" eb="140">
      <t>ジョウショウ</t>
    </rPh>
    <rPh sb="145" eb="147">
      <t>キジュン</t>
    </rPh>
    <rPh sb="155" eb="156">
      <t>オオ</t>
    </rPh>
    <rPh sb="158" eb="160">
      <t>ウワマワ</t>
    </rPh>
    <rPh sb="167" eb="169">
      <t>タンキ</t>
    </rPh>
    <rPh sb="169" eb="171">
      <t>シハラ</t>
    </rPh>
    <rPh sb="171" eb="173">
      <t>ノウリョク</t>
    </rPh>
    <rPh sb="174" eb="176">
      <t>モンダイ</t>
    </rPh>
    <rPh sb="184" eb="186">
      <t>キギョウ</t>
    </rPh>
    <rPh sb="186" eb="187">
      <t>サイ</t>
    </rPh>
    <rPh sb="187" eb="189">
      <t>ザンダカ</t>
    </rPh>
    <rPh sb="189" eb="190">
      <t>タイ</t>
    </rPh>
    <rPh sb="190" eb="192">
      <t>キュウスイ</t>
    </rPh>
    <rPh sb="192" eb="194">
      <t>シュウエキ</t>
    </rPh>
    <rPh sb="194" eb="196">
      <t>ヒリツ</t>
    </rPh>
    <rPh sb="198" eb="200">
      <t>キギョウ</t>
    </rPh>
    <rPh sb="200" eb="201">
      <t>サイ</t>
    </rPh>
    <rPh sb="201" eb="203">
      <t>ザンダカ</t>
    </rPh>
    <rPh sb="204" eb="206">
      <t>ゲンショウ</t>
    </rPh>
    <rPh sb="208" eb="211">
      <t>ゼンネンド</t>
    </rPh>
    <rPh sb="211" eb="213">
      <t>スウチ</t>
    </rPh>
    <rPh sb="215" eb="217">
      <t>テイカ</t>
    </rPh>
    <rPh sb="219" eb="221">
      <t>ルイジ</t>
    </rPh>
    <rPh sb="221" eb="223">
      <t>ダンタイ</t>
    </rPh>
    <rPh sb="224" eb="227">
      <t>ヘイキンチ</t>
    </rPh>
    <rPh sb="228" eb="230">
      <t>シタマワ</t>
    </rPh>
    <rPh sb="237" eb="239">
      <t>リョウキン</t>
    </rPh>
    <rPh sb="239" eb="241">
      <t>カイシュウ</t>
    </rPh>
    <rPh sb="241" eb="242">
      <t>リツ</t>
    </rPh>
    <rPh sb="244" eb="246">
      <t>キュウスイ</t>
    </rPh>
    <rPh sb="246" eb="248">
      <t>ゲンカ</t>
    </rPh>
    <rPh sb="249" eb="251">
      <t>ゾウカ</t>
    </rPh>
    <rPh sb="256" eb="259">
      <t>ゼンネンド</t>
    </rPh>
    <rPh sb="261" eb="263">
      <t>ゲンショウ</t>
    </rPh>
    <rPh sb="275" eb="277">
      <t>シタマワ</t>
    </rPh>
    <rPh sb="284" eb="286">
      <t>キュウスイ</t>
    </rPh>
    <rPh sb="286" eb="288">
      <t>ヒヨウ</t>
    </rPh>
    <rPh sb="289" eb="291">
      <t>キュウスイ</t>
    </rPh>
    <rPh sb="291" eb="293">
      <t>シュウエキ</t>
    </rPh>
    <rPh sb="293" eb="295">
      <t>イガイ</t>
    </rPh>
    <rPh sb="296" eb="298">
      <t>シュウエキ</t>
    </rPh>
    <rPh sb="299" eb="300">
      <t>マカナ</t>
    </rPh>
    <rPh sb="304" eb="306">
      <t>ジョウタイ</t>
    </rPh>
    <rPh sb="307" eb="309">
      <t>ケイゾク</t>
    </rPh>
    <rPh sb="317" eb="319">
      <t>キュウスイ</t>
    </rPh>
    <rPh sb="319" eb="321">
      <t>ゲンカ</t>
    </rPh>
    <rPh sb="323" eb="325">
      <t>ケイジョウ</t>
    </rPh>
    <rPh sb="325" eb="327">
      <t>ヒヨウ</t>
    </rPh>
    <rPh sb="328" eb="330">
      <t>ゾウカ</t>
    </rPh>
    <rPh sb="333" eb="336">
      <t>ゼンネンド</t>
    </rPh>
    <rPh sb="338" eb="340">
      <t>ゾウカ</t>
    </rPh>
    <rPh sb="350" eb="352">
      <t>イゼン</t>
    </rPh>
    <rPh sb="355" eb="357">
      <t>ルイジ</t>
    </rPh>
    <rPh sb="357" eb="359">
      <t>ダンタイ</t>
    </rPh>
    <rPh sb="360" eb="363">
      <t>ヘイキンチ</t>
    </rPh>
    <rPh sb="365" eb="366">
      <t>タカ</t>
    </rPh>
    <rPh sb="367" eb="369">
      <t>スウチ</t>
    </rPh>
    <rPh sb="379" eb="381">
      <t>シセツ</t>
    </rPh>
    <rPh sb="381" eb="383">
      <t>リヨウ</t>
    </rPh>
    <rPh sb="383" eb="384">
      <t>リツ</t>
    </rPh>
    <rPh sb="386" eb="388">
      <t>ハイスイ</t>
    </rPh>
    <rPh sb="388" eb="389">
      <t>リョウ</t>
    </rPh>
    <rPh sb="390" eb="392">
      <t>ゾウカ</t>
    </rPh>
    <rPh sb="393" eb="394">
      <t>トモナ</t>
    </rPh>
    <rPh sb="395" eb="398">
      <t>ゼンネンド</t>
    </rPh>
    <rPh sb="400" eb="402">
      <t>ゾウカ</t>
    </rPh>
    <rPh sb="404" eb="406">
      <t>ケッカ</t>
    </rPh>
    <rPh sb="413" eb="415">
      <t>ルイジ</t>
    </rPh>
    <rPh sb="415" eb="417">
      <t>ダンタイ</t>
    </rPh>
    <rPh sb="418" eb="421">
      <t>ヘイキンチ</t>
    </rPh>
    <rPh sb="422" eb="423">
      <t>タイ</t>
    </rPh>
    <rPh sb="426" eb="427">
      <t>タカ</t>
    </rPh>
    <rPh sb="428" eb="429">
      <t>アタイ</t>
    </rPh>
    <rPh sb="433" eb="435">
      <t>ジギョウ</t>
    </rPh>
    <rPh sb="436" eb="437">
      <t>タイ</t>
    </rPh>
    <rPh sb="439" eb="441">
      <t>テキセイ</t>
    </rPh>
    <rPh sb="441" eb="443">
      <t>キボ</t>
    </rPh>
    <rPh sb="444" eb="446">
      <t>シセツ</t>
    </rPh>
    <rPh sb="457" eb="460">
      <t>ユウシュウリツ</t>
    </rPh>
    <rPh sb="462" eb="464">
      <t>ビゾウ</t>
    </rPh>
    <rPh sb="465" eb="466">
      <t>トド</t>
    </rPh>
    <rPh sb="469" eb="471">
      <t>ハイスイ</t>
    </rPh>
    <rPh sb="471" eb="472">
      <t>リョウ</t>
    </rPh>
    <rPh sb="473" eb="474">
      <t>タイ</t>
    </rPh>
    <rPh sb="476" eb="478">
      <t>ユウシュウ</t>
    </rPh>
    <rPh sb="478" eb="479">
      <t>スイ</t>
    </rPh>
    <rPh sb="479" eb="480">
      <t>リョウ</t>
    </rPh>
    <rPh sb="481" eb="483">
      <t>ゾウカ</t>
    </rPh>
    <rPh sb="488" eb="491">
      <t>ゼンネンド</t>
    </rPh>
    <rPh sb="491" eb="493">
      <t>スウチ</t>
    </rPh>
    <rPh sb="495" eb="497">
      <t>ジョウショウ</t>
    </rPh>
    <rPh sb="502" eb="505">
      <t>コンネンド</t>
    </rPh>
    <rPh sb="506" eb="508">
      <t>ルイジ</t>
    </rPh>
    <rPh sb="508" eb="510">
      <t>ダンタイ</t>
    </rPh>
    <rPh sb="511" eb="514">
      <t>ヘイキンチ</t>
    </rPh>
    <rPh sb="515" eb="517">
      <t>ウワマワ</t>
    </rPh>
    <rPh sb="524" eb="526">
      <t>カコ</t>
    </rPh>
    <rPh sb="527" eb="528">
      <t>ネン</t>
    </rPh>
    <rPh sb="529" eb="530">
      <t>クラ</t>
    </rPh>
    <rPh sb="533" eb="535">
      <t>イゼン</t>
    </rPh>
    <rPh sb="535" eb="536">
      <t>ヒク</t>
    </rPh>
    <rPh sb="536" eb="538">
      <t>スイジュン</t>
    </rPh>
    <rPh sb="544" eb="545">
      <t>ヒ</t>
    </rPh>
    <rPh sb="546" eb="547">
      <t>ツヅ</t>
    </rPh>
    <rPh sb="548" eb="550">
      <t>スウチ</t>
    </rPh>
    <rPh sb="551" eb="553">
      <t>カイゼン</t>
    </rPh>
    <rPh sb="554" eb="555">
      <t>ツト</t>
    </rPh>
    <rPh sb="559" eb="561">
      <t>ヒツヨウ</t>
    </rPh>
    <phoneticPr fontId="1"/>
  </si>
  <si>
    <t>①有形固定資産減価償却率は、昨年度よりも上昇し、類似団体の平均値も上回っているため、固定資産の更新時期に入っているともいえ、適正な更新計画立案や裏付けとなる財源確保が必要です。
②管路経年化率は昨年度よりも上昇しましたが、依然類似団体の平均値を下回っています。
③管路更新率は、管路更新延長の増加により大きく上昇し、類似団体の平均値も上回っております。安定した水の供給を図るため、更新を進める必要があります。</t>
    <rPh sb="1" eb="3">
      <t>ユウケイ</t>
    </rPh>
    <rPh sb="3" eb="5">
      <t>コテイ</t>
    </rPh>
    <rPh sb="5" eb="7">
      <t>シサン</t>
    </rPh>
    <rPh sb="7" eb="9">
      <t>ゲンカ</t>
    </rPh>
    <rPh sb="9" eb="11">
      <t>ショウキャク</t>
    </rPh>
    <rPh sb="11" eb="12">
      <t>リツ</t>
    </rPh>
    <rPh sb="14" eb="17">
      <t>サクネンド</t>
    </rPh>
    <rPh sb="20" eb="22">
      <t>ジョウショウ</t>
    </rPh>
    <rPh sb="24" eb="26">
      <t>ルイジ</t>
    </rPh>
    <rPh sb="26" eb="28">
      <t>ダンタイ</t>
    </rPh>
    <rPh sb="29" eb="32">
      <t>ヘイキンチ</t>
    </rPh>
    <rPh sb="33" eb="35">
      <t>ウワマワ</t>
    </rPh>
    <rPh sb="42" eb="44">
      <t>コテイ</t>
    </rPh>
    <rPh sb="44" eb="46">
      <t>シサン</t>
    </rPh>
    <rPh sb="47" eb="49">
      <t>コウシン</t>
    </rPh>
    <rPh sb="49" eb="51">
      <t>ジキ</t>
    </rPh>
    <rPh sb="52" eb="53">
      <t>ハイ</t>
    </rPh>
    <rPh sb="62" eb="64">
      <t>テキセイ</t>
    </rPh>
    <rPh sb="65" eb="67">
      <t>コウシン</t>
    </rPh>
    <rPh sb="67" eb="69">
      <t>ケイカク</t>
    </rPh>
    <rPh sb="69" eb="71">
      <t>リツアン</t>
    </rPh>
    <rPh sb="72" eb="74">
      <t>ウラヅ</t>
    </rPh>
    <rPh sb="78" eb="80">
      <t>ザイゲン</t>
    </rPh>
    <rPh sb="80" eb="82">
      <t>カクホ</t>
    </rPh>
    <rPh sb="83" eb="85">
      <t>ヒツヨウ</t>
    </rPh>
    <rPh sb="90" eb="92">
      <t>カンロ</t>
    </rPh>
    <rPh sb="92" eb="95">
      <t>ケイネンカ</t>
    </rPh>
    <rPh sb="95" eb="96">
      <t>リツ</t>
    </rPh>
    <rPh sb="97" eb="100">
      <t>サクネンド</t>
    </rPh>
    <rPh sb="103" eb="105">
      <t>ジョウショウ</t>
    </rPh>
    <rPh sb="111" eb="113">
      <t>イゼン</t>
    </rPh>
    <rPh sb="113" eb="115">
      <t>ルイジ</t>
    </rPh>
    <rPh sb="115" eb="117">
      <t>ダンタイ</t>
    </rPh>
    <rPh sb="118" eb="121">
      <t>ヘイキンチ</t>
    </rPh>
    <rPh sb="122" eb="124">
      <t>シタマワ</t>
    </rPh>
    <rPh sb="132" eb="134">
      <t>カンロ</t>
    </rPh>
    <rPh sb="134" eb="136">
      <t>コウシン</t>
    </rPh>
    <rPh sb="136" eb="137">
      <t>リツ</t>
    </rPh>
    <rPh sb="139" eb="141">
      <t>カンロ</t>
    </rPh>
    <rPh sb="141" eb="143">
      <t>コウシン</t>
    </rPh>
    <rPh sb="143" eb="145">
      <t>エンチョウ</t>
    </rPh>
    <rPh sb="146" eb="148">
      <t>ゾウカ</t>
    </rPh>
    <rPh sb="151" eb="152">
      <t>オオ</t>
    </rPh>
    <rPh sb="154" eb="156">
      <t>ジョウショウ</t>
    </rPh>
    <rPh sb="158" eb="160">
      <t>ルイジ</t>
    </rPh>
    <rPh sb="160" eb="162">
      <t>ダンタイ</t>
    </rPh>
    <rPh sb="163" eb="166">
      <t>ヘイキンチ</t>
    </rPh>
    <rPh sb="167" eb="169">
      <t>ウワマワ</t>
    </rPh>
    <rPh sb="176" eb="178">
      <t>アンテイ</t>
    </rPh>
    <rPh sb="182" eb="184">
      <t>キョウキュウ</t>
    </rPh>
    <rPh sb="185" eb="186">
      <t>ハカ</t>
    </rPh>
    <rPh sb="190" eb="192">
      <t>コウシン</t>
    </rPh>
    <rPh sb="193" eb="194">
      <t>スス</t>
    </rPh>
    <rPh sb="196" eb="198">
      <t>ヒツヨウ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</si>
</sst>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c:v>
                </c:pt>
                <c:pt idx="1">
                  <c:v>0.3</c:v>
                </c:pt>
                <c:pt idx="2">
                  <c:v>0.3</c:v>
                </c:pt>
                <c:pt idx="3">
                  <c:v>0.3</c:v>
                </c:pt>
                <c:pt idx="4">
                  <c:v>0.79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1.1499999999999999</c:v>
                </c:pt>
                <c:pt idx="1">
                  <c:v>0.28999999999999998</c:v>
                </c:pt>
                <c:pt idx="2">
                  <c:v>0.39</c:v>
                </c:pt>
                <c:pt idx="3">
                  <c:v>0.49</c:v>
                </c:pt>
                <c:pt idx="4">
                  <c:v>0.32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61.65</c:v>
                </c:pt>
                <c:pt idx="1">
                  <c:v>63.6</c:v>
                </c:pt>
                <c:pt idx="2">
                  <c:v>63.58</c:v>
                </c:pt>
                <c:pt idx="3">
                  <c:v>66.790000000000006</c:v>
                </c:pt>
                <c:pt idx="4">
                  <c:v>68.38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48.86</c:v>
                </c:pt>
                <c:pt idx="1">
                  <c:v>49</c:v>
                </c:pt>
                <c:pt idx="2">
                  <c:v>50.07</c:v>
                </c:pt>
                <c:pt idx="3">
                  <c:v>53.4</c:v>
                </c:pt>
                <c:pt idx="4">
                  <c:v>54.69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79.010000000000005</c:v>
                </c:pt>
                <c:pt idx="1">
                  <c:v>74.3</c:v>
                </c:pt>
                <c:pt idx="2">
                  <c:v>75.010000000000005</c:v>
                </c:pt>
                <c:pt idx="3">
                  <c:v>69.34</c:v>
                </c:pt>
                <c:pt idx="4">
                  <c:v>72.28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76.48</c:v>
                </c:pt>
                <c:pt idx="1">
                  <c:v>75.64</c:v>
                </c:pt>
                <c:pt idx="2">
                  <c:v>75.7</c:v>
                </c:pt>
                <c:pt idx="3">
                  <c:v>72.53</c:v>
                </c:pt>
                <c:pt idx="4">
                  <c:v>71.44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124.62</c:v>
                </c:pt>
                <c:pt idx="1">
                  <c:v>118.39</c:v>
                </c:pt>
                <c:pt idx="2">
                  <c:v>107.8</c:v>
                </c:pt>
                <c:pt idx="3">
                  <c:v>126.27</c:v>
                </c:pt>
                <c:pt idx="4">
                  <c:v>109.08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103.82</c:v>
                </c:pt>
                <c:pt idx="1">
                  <c:v>105.75</c:v>
                </c:pt>
                <c:pt idx="2">
                  <c:v>105.52</c:v>
                </c:pt>
                <c:pt idx="3">
                  <c:v>103.1</c:v>
                </c:pt>
                <c:pt idx="4">
                  <c:v>101.77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55.02</c:v>
                </c:pt>
                <c:pt idx="1">
                  <c:v>56.74</c:v>
                </c:pt>
                <c:pt idx="2">
                  <c:v>58.15</c:v>
                </c:pt>
                <c:pt idx="3">
                  <c:v>59.49</c:v>
                </c:pt>
                <c:pt idx="4">
                  <c:v>59.93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39.409999999999997</c:v>
                </c:pt>
                <c:pt idx="1">
                  <c:v>41.18</c:v>
                </c:pt>
                <c:pt idx="2">
                  <c:v>42.98</c:v>
                </c:pt>
                <c:pt idx="3">
                  <c:v>40.46</c:v>
                </c:pt>
                <c:pt idx="4">
                  <c:v>37.1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10.29</c:v>
                </c:pt>
                <c:pt idx="1">
                  <c:v>5.37</c:v>
                </c:pt>
                <c:pt idx="2">
                  <c:v>6.14</c:v>
                </c:pt>
                <c:pt idx="3">
                  <c:v>5.56</c:v>
                </c:pt>
                <c:pt idx="4">
                  <c:v>6.35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20.97</c:v>
                </c:pt>
                <c:pt idx="1">
                  <c:v>21.65</c:v>
                </c:pt>
                <c:pt idx="2">
                  <c:v>23.24</c:v>
                </c:pt>
                <c:pt idx="3">
                  <c:v>22.77</c:v>
                </c:pt>
                <c:pt idx="4">
                  <c:v>18.22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31.54</c:v>
                </c:pt>
                <c:pt idx="1">
                  <c:v>31.15</c:v>
                </c:pt>
                <c:pt idx="2">
                  <c:v>30.01</c:v>
                </c:pt>
                <c:pt idx="3">
                  <c:v>27.32</c:v>
                </c:pt>
                <c:pt idx="4">
                  <c:v>16.12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512.48</c:v>
                </c:pt>
                <c:pt idx="1">
                  <c:v>534.41999999999996</c:v>
                </c:pt>
                <c:pt idx="2">
                  <c:v>536.44000000000005</c:v>
                </c:pt>
                <c:pt idx="3">
                  <c:v>510.49</c:v>
                </c:pt>
                <c:pt idx="4">
                  <c:v>552.27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302.22000000000003</c:v>
                </c:pt>
                <c:pt idx="1">
                  <c:v>263.45</c:v>
                </c:pt>
                <c:pt idx="2">
                  <c:v>249.43</c:v>
                </c:pt>
                <c:pt idx="3">
                  <c:v>217.55</c:v>
                </c:pt>
                <c:pt idx="4">
                  <c:v>157.71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1311.94</c:v>
                </c:pt>
                <c:pt idx="1">
                  <c:v>1241.6199999999999</c:v>
                </c:pt>
                <c:pt idx="2">
                  <c:v>1114.43</c:v>
                </c:pt>
                <c:pt idx="3">
                  <c:v>998.26</c:v>
                </c:pt>
                <c:pt idx="4">
                  <c:v>876.79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970.36</c:v>
                </c:pt>
                <c:pt idx="1">
                  <c:v>940.22</c:v>
                </c:pt>
                <c:pt idx="2">
                  <c:v>922.05</c:v>
                </c:pt>
                <c:pt idx="3">
                  <c:v>916.17</c:v>
                </c:pt>
                <c:pt idx="4">
                  <c:v>958.97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63.38</c:v>
                </c:pt>
                <c:pt idx="1">
                  <c:v>59.07</c:v>
                </c:pt>
                <c:pt idx="2">
                  <c:v>51.22</c:v>
                </c:pt>
                <c:pt idx="3">
                  <c:v>55.53</c:v>
                </c:pt>
                <c:pt idx="4">
                  <c:v>53.49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64.52</c:v>
                </c:pt>
                <c:pt idx="1">
                  <c:v>66.8</c:v>
                </c:pt>
                <c:pt idx="2">
                  <c:v>64.39</c:v>
                </c:pt>
                <c:pt idx="3">
                  <c:v>63.95</c:v>
                </c:pt>
                <c:pt idx="4">
                  <c:v>61.25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394.89</c:v>
                </c:pt>
                <c:pt idx="1">
                  <c:v>424.6</c:v>
                </c:pt>
                <c:pt idx="2">
                  <c:v>487.87</c:v>
                </c:pt>
                <c:pt idx="3">
                  <c:v>448.7</c:v>
                </c:pt>
                <c:pt idx="4">
                  <c:v>468.84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270.68</c:v>
                </c:pt>
                <c:pt idx="1">
                  <c:v>268.88</c:v>
                </c:pt>
                <c:pt idx="2">
                  <c:v>258.89999999999998</c:v>
                </c:pt>
                <c:pt idx="3">
                  <c:v>263.56</c:v>
                </c:pt>
                <c:pt idx="4">
                  <c:v>279.83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【102.02】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【26.96】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【142.39】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【1,043.36】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【70.34】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【48.33】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【285.60】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【56.19】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【35.50】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【16.16】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【0.28】</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85" zoomScaleNormal="85" workbookViewId="0"/>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5</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千葉県　香取市</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13"/>
      <c r="D7" s="13"/>
      <c r="E7" s="13"/>
      <c r="F7" s="13"/>
      <c r="G7" s="13"/>
      <c r="H7" s="13"/>
      <c r="I7" s="5" t="s">
        <v>16</v>
      </c>
      <c r="J7" s="13"/>
      <c r="K7" s="13"/>
      <c r="L7" s="13"/>
      <c r="M7" s="13"/>
      <c r="N7" s="13"/>
      <c r="O7" s="22"/>
      <c r="P7" s="25" t="s">
        <v>9</v>
      </c>
      <c r="Q7" s="25"/>
      <c r="R7" s="25"/>
      <c r="S7" s="25"/>
      <c r="T7" s="25"/>
      <c r="U7" s="25"/>
      <c r="V7" s="25"/>
      <c r="W7" s="25" t="s">
        <v>17</v>
      </c>
      <c r="X7" s="25"/>
      <c r="Y7" s="25"/>
      <c r="Z7" s="25"/>
      <c r="AA7" s="25"/>
      <c r="AB7" s="25"/>
      <c r="AC7" s="25"/>
      <c r="AD7" s="25" t="s">
        <v>8</v>
      </c>
      <c r="AE7" s="25"/>
      <c r="AF7" s="25"/>
      <c r="AG7" s="25"/>
      <c r="AH7" s="25"/>
      <c r="AI7" s="25"/>
      <c r="AJ7" s="25"/>
      <c r="AK7" s="2"/>
      <c r="AL7" s="25" t="s">
        <v>2</v>
      </c>
      <c r="AM7" s="25"/>
      <c r="AN7" s="25"/>
      <c r="AO7" s="25"/>
      <c r="AP7" s="25"/>
      <c r="AQ7" s="25"/>
      <c r="AR7" s="25"/>
      <c r="AS7" s="25"/>
      <c r="AT7" s="5" t="s">
        <v>14</v>
      </c>
      <c r="AU7" s="13"/>
      <c r="AV7" s="13"/>
      <c r="AW7" s="13"/>
      <c r="AX7" s="13"/>
      <c r="AY7" s="13"/>
      <c r="AZ7" s="13"/>
      <c r="BA7" s="13"/>
      <c r="BB7" s="25" t="s">
        <v>18</v>
      </c>
      <c r="BC7" s="25"/>
      <c r="BD7" s="25"/>
      <c r="BE7" s="25"/>
      <c r="BF7" s="25"/>
      <c r="BG7" s="25"/>
      <c r="BH7" s="25"/>
      <c r="BI7" s="25"/>
      <c r="BJ7" s="3"/>
      <c r="BK7" s="3"/>
      <c r="BL7" s="35" t="s">
        <v>19</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簡易水道事業</v>
      </c>
      <c r="Q8" s="26"/>
      <c r="R8" s="26"/>
      <c r="S8" s="26"/>
      <c r="T8" s="26"/>
      <c r="U8" s="26"/>
      <c r="V8" s="26"/>
      <c r="W8" s="26" t="str">
        <f>データ!$L$6</f>
        <v>C3</v>
      </c>
      <c r="X8" s="26"/>
      <c r="Y8" s="26"/>
      <c r="Z8" s="26"/>
      <c r="AA8" s="26"/>
      <c r="AB8" s="26"/>
      <c r="AC8" s="26"/>
      <c r="AD8" s="26" t="str">
        <f>データ!$M$6</f>
        <v>非設置</v>
      </c>
      <c r="AE8" s="26"/>
      <c r="AF8" s="26"/>
      <c r="AG8" s="26"/>
      <c r="AH8" s="26"/>
      <c r="AI8" s="26"/>
      <c r="AJ8" s="26"/>
      <c r="AK8" s="2"/>
      <c r="AL8" s="29">
        <f>データ!$R$6</f>
        <v>69575</v>
      </c>
      <c r="AM8" s="29"/>
      <c r="AN8" s="29"/>
      <c r="AO8" s="29"/>
      <c r="AP8" s="29"/>
      <c r="AQ8" s="29"/>
      <c r="AR8" s="29"/>
      <c r="AS8" s="29"/>
      <c r="AT8" s="7">
        <f>データ!$S$6</f>
        <v>262.35000000000002</v>
      </c>
      <c r="AU8" s="15"/>
      <c r="AV8" s="15"/>
      <c r="AW8" s="15"/>
      <c r="AX8" s="15"/>
      <c r="AY8" s="15"/>
      <c r="AZ8" s="15"/>
      <c r="BA8" s="15"/>
      <c r="BB8" s="27">
        <f>データ!$T$6</f>
        <v>265.2</v>
      </c>
      <c r="BC8" s="27"/>
      <c r="BD8" s="27"/>
      <c r="BE8" s="27"/>
      <c r="BF8" s="27"/>
      <c r="BG8" s="27"/>
      <c r="BH8" s="27"/>
      <c r="BI8" s="27"/>
      <c r="BJ8" s="3"/>
      <c r="BK8" s="3"/>
      <c r="BL8" s="36" t="s">
        <v>15</v>
      </c>
      <c r="BM8" s="46"/>
      <c r="BN8" s="53" t="s">
        <v>21</v>
      </c>
      <c r="BO8" s="53"/>
      <c r="BP8" s="53"/>
      <c r="BQ8" s="53"/>
      <c r="BR8" s="53"/>
      <c r="BS8" s="53"/>
      <c r="BT8" s="53"/>
      <c r="BU8" s="53"/>
      <c r="BV8" s="53"/>
      <c r="BW8" s="53"/>
      <c r="BX8" s="53"/>
      <c r="BY8" s="57"/>
    </row>
    <row r="9" spans="1:78" ht="18.75" customHeight="1">
      <c r="A9" s="2"/>
      <c r="B9" s="5" t="s">
        <v>23</v>
      </c>
      <c r="C9" s="13"/>
      <c r="D9" s="13"/>
      <c r="E9" s="13"/>
      <c r="F9" s="13"/>
      <c r="G9" s="13"/>
      <c r="H9" s="13"/>
      <c r="I9" s="5" t="s">
        <v>25</v>
      </c>
      <c r="J9" s="13"/>
      <c r="K9" s="13"/>
      <c r="L9" s="13"/>
      <c r="M9" s="13"/>
      <c r="N9" s="13"/>
      <c r="O9" s="22"/>
      <c r="P9" s="25" t="s">
        <v>27</v>
      </c>
      <c r="Q9" s="25"/>
      <c r="R9" s="25"/>
      <c r="S9" s="25"/>
      <c r="T9" s="25"/>
      <c r="U9" s="25"/>
      <c r="V9" s="25"/>
      <c r="W9" s="25" t="s">
        <v>22</v>
      </c>
      <c r="X9" s="25"/>
      <c r="Y9" s="25"/>
      <c r="Z9" s="25"/>
      <c r="AA9" s="25"/>
      <c r="AB9" s="25"/>
      <c r="AC9" s="25"/>
      <c r="AD9" s="2"/>
      <c r="AE9" s="2"/>
      <c r="AF9" s="2"/>
      <c r="AG9" s="2"/>
      <c r="AH9" s="2"/>
      <c r="AI9" s="2"/>
      <c r="AJ9" s="2"/>
      <c r="AK9" s="2"/>
      <c r="AL9" s="25" t="s">
        <v>30</v>
      </c>
      <c r="AM9" s="25"/>
      <c r="AN9" s="25"/>
      <c r="AO9" s="25"/>
      <c r="AP9" s="25"/>
      <c r="AQ9" s="25"/>
      <c r="AR9" s="25"/>
      <c r="AS9" s="25"/>
      <c r="AT9" s="5" t="s">
        <v>32</v>
      </c>
      <c r="AU9" s="13"/>
      <c r="AV9" s="13"/>
      <c r="AW9" s="13"/>
      <c r="AX9" s="13"/>
      <c r="AY9" s="13"/>
      <c r="AZ9" s="13"/>
      <c r="BA9" s="13"/>
      <c r="BB9" s="25" t="s">
        <v>1</v>
      </c>
      <c r="BC9" s="25"/>
      <c r="BD9" s="25"/>
      <c r="BE9" s="25"/>
      <c r="BF9" s="25"/>
      <c r="BG9" s="25"/>
      <c r="BH9" s="25"/>
      <c r="BI9" s="25"/>
      <c r="BJ9" s="3"/>
      <c r="BK9" s="3"/>
      <c r="BL9" s="37" t="s">
        <v>33</v>
      </c>
      <c r="BM9" s="47"/>
      <c r="BN9" s="54" t="s">
        <v>35</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70.819999999999993</v>
      </c>
      <c r="J10" s="15"/>
      <c r="K10" s="15"/>
      <c r="L10" s="15"/>
      <c r="M10" s="15"/>
      <c r="N10" s="15"/>
      <c r="O10" s="24"/>
      <c r="P10" s="27">
        <f>データ!$P$6</f>
        <v>3.6</v>
      </c>
      <c r="Q10" s="27"/>
      <c r="R10" s="27"/>
      <c r="S10" s="27"/>
      <c r="T10" s="27"/>
      <c r="U10" s="27"/>
      <c r="V10" s="27"/>
      <c r="W10" s="29">
        <f>データ!$Q$6</f>
        <v>4730</v>
      </c>
      <c r="X10" s="29"/>
      <c r="Y10" s="29"/>
      <c r="Z10" s="29"/>
      <c r="AA10" s="29"/>
      <c r="AB10" s="29"/>
      <c r="AC10" s="29"/>
      <c r="AD10" s="2"/>
      <c r="AE10" s="2"/>
      <c r="AF10" s="2"/>
      <c r="AG10" s="2"/>
      <c r="AH10" s="2"/>
      <c r="AI10" s="2"/>
      <c r="AJ10" s="2"/>
      <c r="AK10" s="2"/>
      <c r="AL10" s="29">
        <f>データ!$U$6</f>
        <v>2488</v>
      </c>
      <c r="AM10" s="29"/>
      <c r="AN10" s="29"/>
      <c r="AO10" s="29"/>
      <c r="AP10" s="29"/>
      <c r="AQ10" s="29"/>
      <c r="AR10" s="29"/>
      <c r="AS10" s="29"/>
      <c r="AT10" s="7">
        <f>データ!$V$6</f>
        <v>29.05</v>
      </c>
      <c r="AU10" s="15"/>
      <c r="AV10" s="15"/>
      <c r="AW10" s="15"/>
      <c r="AX10" s="15"/>
      <c r="AY10" s="15"/>
      <c r="AZ10" s="15"/>
      <c r="BA10" s="15"/>
      <c r="BB10" s="27">
        <f>データ!$W$6</f>
        <v>85.65</v>
      </c>
      <c r="BC10" s="27"/>
      <c r="BD10" s="27"/>
      <c r="BE10" s="27"/>
      <c r="BF10" s="27"/>
      <c r="BG10" s="27"/>
      <c r="BH10" s="27"/>
      <c r="BI10" s="27"/>
      <c r="BJ10" s="2"/>
      <c r="BK10" s="2"/>
      <c r="BL10" s="38" t="s">
        <v>37</v>
      </c>
      <c r="BM10" s="48"/>
      <c r="BN10" s="55" t="s">
        <v>39</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40</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42</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43</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109</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45</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110</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13</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12</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108</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46</v>
      </c>
      <c r="C84" s="12"/>
      <c r="D84" s="12"/>
      <c r="E84" s="12" t="s">
        <v>48</v>
      </c>
      <c r="F84" s="12" t="s">
        <v>50</v>
      </c>
      <c r="G84" s="12" t="s">
        <v>51</v>
      </c>
      <c r="H84" s="12" t="s">
        <v>44</v>
      </c>
      <c r="I84" s="12" t="s">
        <v>11</v>
      </c>
      <c r="J84" s="12" t="s">
        <v>28</v>
      </c>
      <c r="K84" s="12" t="s">
        <v>52</v>
      </c>
      <c r="L84" s="12" t="s">
        <v>54</v>
      </c>
      <c r="M84" s="12" t="s">
        <v>34</v>
      </c>
      <c r="N84" s="12" t="s">
        <v>56</v>
      </c>
      <c r="O84" s="12" t="s">
        <v>58</v>
      </c>
    </row>
    <row r="85" spans="1:78" hidden="1">
      <c r="B85" s="12"/>
      <c r="C85" s="12"/>
      <c r="D85" s="12"/>
      <c r="E85" s="12" t="str">
        <f>データ!AH6</f>
        <v>【102.02】</v>
      </c>
      <c r="F85" s="12" t="str">
        <f>データ!AS6</f>
        <v>【26.96】</v>
      </c>
      <c r="G85" s="12" t="str">
        <f>データ!BD6</f>
        <v>【142.39】</v>
      </c>
      <c r="H85" s="12" t="str">
        <f>データ!BO6</f>
        <v>【1,043.36】</v>
      </c>
      <c r="I85" s="12" t="str">
        <f>データ!BZ6</f>
        <v>【56.19】</v>
      </c>
      <c r="J85" s="12" t="str">
        <f>データ!CK6</f>
        <v>【285.60】</v>
      </c>
      <c r="K85" s="12" t="str">
        <f>データ!CV6</f>
        <v>【48.33】</v>
      </c>
      <c r="L85" s="12" t="str">
        <f>データ!DG6</f>
        <v>【70.34】</v>
      </c>
      <c r="M85" s="12" t="str">
        <f>データ!DR6</f>
        <v>【35.50】</v>
      </c>
      <c r="N85" s="12" t="str">
        <f>データ!EC6</f>
        <v>【16.16】</v>
      </c>
      <c r="O85" s="12" t="str">
        <f>データ!EN6</f>
        <v>【0.28】</v>
      </c>
    </row>
  </sheetData>
  <sheetProtection algorithmName="SHA-512" hashValue="riTFK41641Gjlmgq4cHzD4u22LZg05dFtj3gTcWMFYcxKd/dEMWCaNY4g2pSDF9NfMoPgrzpkmX9EyudJHeFvQ==" saltValue="X41OnAhpvDj3Jc8Wu6EEyA=="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5"/>
  <cols>
    <col min="2" max="144" width="11.875" customWidth="1"/>
  </cols>
  <sheetData>
    <row r="1" spans="1:144">
      <c r="A1" t="s">
        <v>49</v>
      </c>
      <c r="E1" s="73"/>
      <c r="F1" s="73"/>
      <c r="G1" s="73"/>
      <c r="H1" s="73"/>
      <c r="I1" s="73"/>
      <c r="J1" s="73"/>
      <c r="K1" s="73"/>
      <c r="L1" s="73"/>
      <c r="M1" s="73"/>
      <c r="N1" s="73"/>
      <c r="O1" s="73"/>
      <c r="P1" s="73"/>
      <c r="Q1" s="73"/>
      <c r="R1" s="73"/>
      <c r="S1" s="73"/>
      <c r="T1" s="73"/>
      <c r="U1" s="73"/>
      <c r="V1" s="73"/>
      <c r="W1" s="73"/>
      <c r="X1" s="73">
        <v>1</v>
      </c>
      <c r="Y1" s="73">
        <v>1</v>
      </c>
      <c r="Z1" s="73">
        <v>1</v>
      </c>
      <c r="AA1" s="73">
        <v>1</v>
      </c>
      <c r="AB1" s="73">
        <v>1</v>
      </c>
      <c r="AC1" s="73">
        <v>1</v>
      </c>
      <c r="AD1" s="73">
        <v>1</v>
      </c>
      <c r="AE1" s="73">
        <v>1</v>
      </c>
      <c r="AF1" s="73">
        <v>1</v>
      </c>
      <c r="AG1" s="73">
        <v>1</v>
      </c>
      <c r="AH1" s="73"/>
      <c r="AI1" s="73">
        <v>1</v>
      </c>
      <c r="AJ1" s="73">
        <v>1</v>
      </c>
      <c r="AK1" s="73">
        <v>1</v>
      </c>
      <c r="AL1" s="73">
        <v>1</v>
      </c>
      <c r="AM1" s="73">
        <v>1</v>
      </c>
      <c r="AN1" s="73">
        <v>1</v>
      </c>
      <c r="AO1" s="73">
        <v>1</v>
      </c>
      <c r="AP1" s="73">
        <v>1</v>
      </c>
      <c r="AQ1" s="73">
        <v>1</v>
      </c>
      <c r="AR1" s="73">
        <v>1</v>
      </c>
      <c r="AS1" s="73"/>
      <c r="AT1" s="73">
        <v>1</v>
      </c>
      <c r="AU1" s="73">
        <v>1</v>
      </c>
      <c r="AV1" s="73">
        <v>1</v>
      </c>
      <c r="AW1" s="73">
        <v>1</v>
      </c>
      <c r="AX1" s="73">
        <v>1</v>
      </c>
      <c r="AY1" s="73">
        <v>1</v>
      </c>
      <c r="AZ1" s="73">
        <v>1</v>
      </c>
      <c r="BA1" s="73">
        <v>1</v>
      </c>
      <c r="BB1" s="73">
        <v>1</v>
      </c>
      <c r="BC1" s="73">
        <v>1</v>
      </c>
      <c r="BD1" s="73"/>
      <c r="BE1" s="73">
        <v>1</v>
      </c>
      <c r="BF1" s="73">
        <v>1</v>
      </c>
      <c r="BG1" s="73">
        <v>1</v>
      </c>
      <c r="BH1" s="73">
        <v>1</v>
      </c>
      <c r="BI1" s="73">
        <v>1</v>
      </c>
      <c r="BJ1" s="73">
        <v>1</v>
      </c>
      <c r="BK1" s="73">
        <v>1</v>
      </c>
      <c r="BL1" s="73">
        <v>1</v>
      </c>
      <c r="BM1" s="73">
        <v>1</v>
      </c>
      <c r="BN1" s="73">
        <v>1</v>
      </c>
      <c r="BO1" s="73"/>
      <c r="BP1" s="73">
        <v>1</v>
      </c>
      <c r="BQ1" s="73">
        <v>1</v>
      </c>
      <c r="BR1" s="73">
        <v>1</v>
      </c>
      <c r="BS1" s="73">
        <v>1</v>
      </c>
      <c r="BT1" s="73">
        <v>1</v>
      </c>
      <c r="BU1" s="73">
        <v>1</v>
      </c>
      <c r="BV1" s="73">
        <v>1</v>
      </c>
      <c r="BW1" s="73">
        <v>1</v>
      </c>
      <c r="BX1" s="73">
        <v>1</v>
      </c>
      <c r="BY1" s="73">
        <v>1</v>
      </c>
      <c r="BZ1" s="73"/>
      <c r="CA1" s="73">
        <v>1</v>
      </c>
      <c r="CB1" s="73">
        <v>1</v>
      </c>
      <c r="CC1" s="73">
        <v>1</v>
      </c>
      <c r="CD1" s="73">
        <v>1</v>
      </c>
      <c r="CE1" s="73">
        <v>1</v>
      </c>
      <c r="CF1" s="73">
        <v>1</v>
      </c>
      <c r="CG1" s="73">
        <v>1</v>
      </c>
      <c r="CH1" s="73">
        <v>1</v>
      </c>
      <c r="CI1" s="73">
        <v>1</v>
      </c>
      <c r="CJ1" s="73">
        <v>1</v>
      </c>
      <c r="CK1" s="73"/>
      <c r="CL1" s="73">
        <v>1</v>
      </c>
      <c r="CM1" s="73">
        <v>1</v>
      </c>
      <c r="CN1" s="73">
        <v>1</v>
      </c>
      <c r="CO1" s="73">
        <v>1</v>
      </c>
      <c r="CP1" s="73">
        <v>1</v>
      </c>
      <c r="CQ1" s="73">
        <v>1</v>
      </c>
      <c r="CR1" s="73">
        <v>1</v>
      </c>
      <c r="CS1" s="73">
        <v>1</v>
      </c>
      <c r="CT1" s="73">
        <v>1</v>
      </c>
      <c r="CU1" s="73">
        <v>1</v>
      </c>
      <c r="CV1" s="73"/>
      <c r="CW1" s="73">
        <v>1</v>
      </c>
      <c r="CX1" s="73">
        <v>1</v>
      </c>
      <c r="CY1" s="73">
        <v>1</v>
      </c>
      <c r="CZ1" s="73">
        <v>1</v>
      </c>
      <c r="DA1" s="73">
        <v>1</v>
      </c>
      <c r="DB1" s="73">
        <v>1</v>
      </c>
      <c r="DC1" s="73">
        <v>1</v>
      </c>
      <c r="DD1" s="73">
        <v>1</v>
      </c>
      <c r="DE1" s="73">
        <v>1</v>
      </c>
      <c r="DF1" s="73">
        <v>1</v>
      </c>
      <c r="DG1" s="73"/>
      <c r="DH1" s="73">
        <v>1</v>
      </c>
      <c r="DI1" s="73">
        <v>1</v>
      </c>
      <c r="DJ1" s="73">
        <v>1</v>
      </c>
      <c r="DK1" s="73">
        <v>1</v>
      </c>
      <c r="DL1" s="73">
        <v>1</v>
      </c>
      <c r="DM1" s="73">
        <v>1</v>
      </c>
      <c r="DN1" s="73">
        <v>1</v>
      </c>
      <c r="DO1" s="73">
        <v>1</v>
      </c>
      <c r="DP1" s="73">
        <v>1</v>
      </c>
      <c r="DQ1" s="73">
        <v>1</v>
      </c>
      <c r="DR1" s="73"/>
      <c r="DS1" s="73">
        <v>1</v>
      </c>
      <c r="DT1" s="73">
        <v>1</v>
      </c>
      <c r="DU1" s="73">
        <v>1</v>
      </c>
      <c r="DV1" s="73">
        <v>1</v>
      </c>
      <c r="DW1" s="73">
        <v>1</v>
      </c>
      <c r="DX1" s="73">
        <v>1</v>
      </c>
      <c r="DY1" s="73">
        <v>1</v>
      </c>
      <c r="DZ1" s="73">
        <v>1</v>
      </c>
      <c r="EA1" s="73">
        <v>1</v>
      </c>
      <c r="EB1" s="73">
        <v>1</v>
      </c>
      <c r="EC1" s="73"/>
      <c r="ED1" s="73">
        <v>1</v>
      </c>
      <c r="EE1" s="73">
        <v>1</v>
      </c>
      <c r="EF1" s="73">
        <v>1</v>
      </c>
      <c r="EG1" s="73">
        <v>1</v>
      </c>
      <c r="EH1" s="73">
        <v>1</v>
      </c>
      <c r="EI1" s="73">
        <v>1</v>
      </c>
      <c r="EJ1" s="73">
        <v>1</v>
      </c>
      <c r="EK1" s="73">
        <v>1</v>
      </c>
      <c r="EL1" s="73">
        <v>1</v>
      </c>
      <c r="EM1" s="73">
        <v>1</v>
      </c>
      <c r="EN1" s="73"/>
    </row>
    <row r="2" spans="1:144">
      <c r="A2" s="65" t="s">
        <v>59</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20</v>
      </c>
      <c r="B3" s="67" t="s">
        <v>53</v>
      </c>
      <c r="C3" s="67" t="s">
        <v>61</v>
      </c>
      <c r="D3" s="67" t="s">
        <v>38</v>
      </c>
      <c r="E3" s="67" t="s">
        <v>7</v>
      </c>
      <c r="F3" s="67" t="s">
        <v>6</v>
      </c>
      <c r="G3" s="67" t="s">
        <v>26</v>
      </c>
      <c r="H3" s="74" t="s">
        <v>31</v>
      </c>
      <c r="I3" s="77"/>
      <c r="J3" s="77"/>
      <c r="K3" s="77"/>
      <c r="L3" s="77"/>
      <c r="M3" s="77"/>
      <c r="N3" s="77"/>
      <c r="O3" s="77"/>
      <c r="P3" s="77"/>
      <c r="Q3" s="77"/>
      <c r="R3" s="77"/>
      <c r="S3" s="77"/>
      <c r="T3" s="77"/>
      <c r="U3" s="77"/>
      <c r="V3" s="77"/>
      <c r="W3" s="81"/>
      <c r="X3" s="83" t="s">
        <v>57</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13</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65" t="s">
        <v>62</v>
      </c>
      <c r="B4" s="68"/>
      <c r="C4" s="68"/>
      <c r="D4" s="68"/>
      <c r="E4" s="68"/>
      <c r="F4" s="68"/>
      <c r="G4" s="68"/>
      <c r="H4" s="75"/>
      <c r="I4" s="78"/>
      <c r="J4" s="78"/>
      <c r="K4" s="78"/>
      <c r="L4" s="78"/>
      <c r="M4" s="78"/>
      <c r="N4" s="78"/>
      <c r="O4" s="78"/>
      <c r="P4" s="78"/>
      <c r="Q4" s="78"/>
      <c r="R4" s="78"/>
      <c r="S4" s="78"/>
      <c r="T4" s="78"/>
      <c r="U4" s="78"/>
      <c r="V4" s="78"/>
      <c r="W4" s="82"/>
      <c r="X4" s="84" t="s">
        <v>55</v>
      </c>
      <c r="Y4" s="84"/>
      <c r="Z4" s="84"/>
      <c r="AA4" s="84"/>
      <c r="AB4" s="84"/>
      <c r="AC4" s="84"/>
      <c r="AD4" s="84"/>
      <c r="AE4" s="84"/>
      <c r="AF4" s="84"/>
      <c r="AG4" s="84"/>
      <c r="AH4" s="84"/>
      <c r="AI4" s="84" t="s">
        <v>47</v>
      </c>
      <c r="AJ4" s="84"/>
      <c r="AK4" s="84"/>
      <c r="AL4" s="84"/>
      <c r="AM4" s="84"/>
      <c r="AN4" s="84"/>
      <c r="AO4" s="84"/>
      <c r="AP4" s="84"/>
      <c r="AQ4" s="84"/>
      <c r="AR4" s="84"/>
      <c r="AS4" s="84"/>
      <c r="AT4" s="84" t="s">
        <v>41</v>
      </c>
      <c r="AU4" s="84"/>
      <c r="AV4" s="84"/>
      <c r="AW4" s="84"/>
      <c r="AX4" s="84"/>
      <c r="AY4" s="84"/>
      <c r="AZ4" s="84"/>
      <c r="BA4" s="84"/>
      <c r="BB4" s="84"/>
      <c r="BC4" s="84"/>
      <c r="BD4" s="84"/>
      <c r="BE4" s="84" t="s">
        <v>4</v>
      </c>
      <c r="BF4" s="84"/>
      <c r="BG4" s="84"/>
      <c r="BH4" s="84"/>
      <c r="BI4" s="84"/>
      <c r="BJ4" s="84"/>
      <c r="BK4" s="84"/>
      <c r="BL4" s="84"/>
      <c r="BM4" s="84"/>
      <c r="BN4" s="84"/>
      <c r="BO4" s="84"/>
      <c r="BP4" s="84" t="s">
        <v>36</v>
      </c>
      <c r="BQ4" s="84"/>
      <c r="BR4" s="84"/>
      <c r="BS4" s="84"/>
      <c r="BT4" s="84"/>
      <c r="BU4" s="84"/>
      <c r="BV4" s="84"/>
      <c r="BW4" s="84"/>
      <c r="BX4" s="84"/>
      <c r="BY4" s="84"/>
      <c r="BZ4" s="84"/>
      <c r="CA4" s="84" t="s">
        <v>63</v>
      </c>
      <c r="CB4" s="84"/>
      <c r="CC4" s="84"/>
      <c r="CD4" s="84"/>
      <c r="CE4" s="84"/>
      <c r="CF4" s="84"/>
      <c r="CG4" s="84"/>
      <c r="CH4" s="84"/>
      <c r="CI4" s="84"/>
      <c r="CJ4" s="84"/>
      <c r="CK4" s="84"/>
      <c r="CL4" s="84" t="s">
        <v>65</v>
      </c>
      <c r="CM4" s="84"/>
      <c r="CN4" s="84"/>
      <c r="CO4" s="84"/>
      <c r="CP4" s="84"/>
      <c r="CQ4" s="84"/>
      <c r="CR4" s="84"/>
      <c r="CS4" s="84"/>
      <c r="CT4" s="84"/>
      <c r="CU4" s="84"/>
      <c r="CV4" s="84"/>
      <c r="CW4" s="84" t="s">
        <v>66</v>
      </c>
      <c r="CX4" s="84"/>
      <c r="CY4" s="84"/>
      <c r="CZ4" s="84"/>
      <c r="DA4" s="84"/>
      <c r="DB4" s="84"/>
      <c r="DC4" s="84"/>
      <c r="DD4" s="84"/>
      <c r="DE4" s="84"/>
      <c r="DF4" s="84"/>
      <c r="DG4" s="84"/>
      <c r="DH4" s="84" t="s">
        <v>67</v>
      </c>
      <c r="DI4" s="84"/>
      <c r="DJ4" s="84"/>
      <c r="DK4" s="84"/>
      <c r="DL4" s="84"/>
      <c r="DM4" s="84"/>
      <c r="DN4" s="84"/>
      <c r="DO4" s="84"/>
      <c r="DP4" s="84"/>
      <c r="DQ4" s="84"/>
      <c r="DR4" s="84"/>
      <c r="DS4" s="84" t="s">
        <v>3</v>
      </c>
      <c r="DT4" s="84"/>
      <c r="DU4" s="84"/>
      <c r="DV4" s="84"/>
      <c r="DW4" s="84"/>
      <c r="DX4" s="84"/>
      <c r="DY4" s="84"/>
      <c r="DZ4" s="84"/>
      <c r="EA4" s="84"/>
      <c r="EB4" s="84"/>
      <c r="EC4" s="84"/>
      <c r="ED4" s="84" t="s">
        <v>68</v>
      </c>
      <c r="EE4" s="84"/>
      <c r="EF4" s="84"/>
      <c r="EG4" s="84"/>
      <c r="EH4" s="84"/>
      <c r="EI4" s="84"/>
      <c r="EJ4" s="84"/>
      <c r="EK4" s="84"/>
      <c r="EL4" s="84"/>
      <c r="EM4" s="84"/>
      <c r="EN4" s="84"/>
    </row>
    <row r="5" spans="1:144">
      <c r="A5" s="65" t="s">
        <v>29</v>
      </c>
      <c r="B5" s="69"/>
      <c r="C5" s="69"/>
      <c r="D5" s="69"/>
      <c r="E5" s="69"/>
      <c r="F5" s="69"/>
      <c r="G5" s="69"/>
      <c r="H5" s="76" t="s">
        <v>60</v>
      </c>
      <c r="I5" s="76" t="s">
        <v>69</v>
      </c>
      <c r="J5" s="76" t="s">
        <v>70</v>
      </c>
      <c r="K5" s="76" t="s">
        <v>71</v>
      </c>
      <c r="L5" s="76" t="s">
        <v>72</v>
      </c>
      <c r="M5" s="76" t="s">
        <v>8</v>
      </c>
      <c r="N5" s="76" t="s">
        <v>73</v>
      </c>
      <c r="O5" s="76" t="s">
        <v>74</v>
      </c>
      <c r="P5" s="76" t="s">
        <v>75</v>
      </c>
      <c r="Q5" s="76" t="s">
        <v>76</v>
      </c>
      <c r="R5" s="76" t="s">
        <v>77</v>
      </c>
      <c r="S5" s="76" t="s">
        <v>78</v>
      </c>
      <c r="T5" s="76" t="s">
        <v>64</v>
      </c>
      <c r="U5" s="76" t="s">
        <v>79</v>
      </c>
      <c r="V5" s="76" t="s">
        <v>80</v>
      </c>
      <c r="W5" s="76" t="s">
        <v>81</v>
      </c>
      <c r="X5" s="76" t="s">
        <v>82</v>
      </c>
      <c r="Y5" s="76" t="s">
        <v>83</v>
      </c>
      <c r="Z5" s="76" t="s">
        <v>84</v>
      </c>
      <c r="AA5" s="76" t="s">
        <v>85</v>
      </c>
      <c r="AB5" s="76" t="s">
        <v>86</v>
      </c>
      <c r="AC5" s="76" t="s">
        <v>88</v>
      </c>
      <c r="AD5" s="76" t="s">
        <v>89</v>
      </c>
      <c r="AE5" s="76" t="s">
        <v>90</v>
      </c>
      <c r="AF5" s="76" t="s">
        <v>91</v>
      </c>
      <c r="AG5" s="76" t="s">
        <v>92</v>
      </c>
      <c r="AH5" s="76" t="s">
        <v>46</v>
      </c>
      <c r="AI5" s="76" t="s">
        <v>82</v>
      </c>
      <c r="AJ5" s="76" t="s">
        <v>83</v>
      </c>
      <c r="AK5" s="76" t="s">
        <v>84</v>
      </c>
      <c r="AL5" s="76" t="s">
        <v>85</v>
      </c>
      <c r="AM5" s="76" t="s">
        <v>86</v>
      </c>
      <c r="AN5" s="76" t="s">
        <v>88</v>
      </c>
      <c r="AO5" s="76" t="s">
        <v>89</v>
      </c>
      <c r="AP5" s="76" t="s">
        <v>90</v>
      </c>
      <c r="AQ5" s="76" t="s">
        <v>91</v>
      </c>
      <c r="AR5" s="76" t="s">
        <v>92</v>
      </c>
      <c r="AS5" s="76" t="s">
        <v>87</v>
      </c>
      <c r="AT5" s="76" t="s">
        <v>82</v>
      </c>
      <c r="AU5" s="76" t="s">
        <v>83</v>
      </c>
      <c r="AV5" s="76" t="s">
        <v>84</v>
      </c>
      <c r="AW5" s="76" t="s">
        <v>85</v>
      </c>
      <c r="AX5" s="76" t="s">
        <v>86</v>
      </c>
      <c r="AY5" s="76" t="s">
        <v>88</v>
      </c>
      <c r="AZ5" s="76" t="s">
        <v>89</v>
      </c>
      <c r="BA5" s="76" t="s">
        <v>90</v>
      </c>
      <c r="BB5" s="76" t="s">
        <v>91</v>
      </c>
      <c r="BC5" s="76" t="s">
        <v>92</v>
      </c>
      <c r="BD5" s="76" t="s">
        <v>87</v>
      </c>
      <c r="BE5" s="76" t="s">
        <v>82</v>
      </c>
      <c r="BF5" s="76" t="s">
        <v>83</v>
      </c>
      <c r="BG5" s="76" t="s">
        <v>84</v>
      </c>
      <c r="BH5" s="76" t="s">
        <v>85</v>
      </c>
      <c r="BI5" s="76" t="s">
        <v>86</v>
      </c>
      <c r="BJ5" s="76" t="s">
        <v>88</v>
      </c>
      <c r="BK5" s="76" t="s">
        <v>89</v>
      </c>
      <c r="BL5" s="76" t="s">
        <v>90</v>
      </c>
      <c r="BM5" s="76" t="s">
        <v>91</v>
      </c>
      <c r="BN5" s="76" t="s">
        <v>92</v>
      </c>
      <c r="BO5" s="76" t="s">
        <v>87</v>
      </c>
      <c r="BP5" s="76" t="s">
        <v>82</v>
      </c>
      <c r="BQ5" s="76" t="s">
        <v>83</v>
      </c>
      <c r="BR5" s="76" t="s">
        <v>84</v>
      </c>
      <c r="BS5" s="76" t="s">
        <v>85</v>
      </c>
      <c r="BT5" s="76" t="s">
        <v>86</v>
      </c>
      <c r="BU5" s="76" t="s">
        <v>88</v>
      </c>
      <c r="BV5" s="76" t="s">
        <v>89</v>
      </c>
      <c r="BW5" s="76" t="s">
        <v>90</v>
      </c>
      <c r="BX5" s="76" t="s">
        <v>91</v>
      </c>
      <c r="BY5" s="76" t="s">
        <v>92</v>
      </c>
      <c r="BZ5" s="76" t="s">
        <v>87</v>
      </c>
      <c r="CA5" s="76" t="s">
        <v>82</v>
      </c>
      <c r="CB5" s="76" t="s">
        <v>83</v>
      </c>
      <c r="CC5" s="76" t="s">
        <v>84</v>
      </c>
      <c r="CD5" s="76" t="s">
        <v>85</v>
      </c>
      <c r="CE5" s="76" t="s">
        <v>86</v>
      </c>
      <c r="CF5" s="76" t="s">
        <v>88</v>
      </c>
      <c r="CG5" s="76" t="s">
        <v>89</v>
      </c>
      <c r="CH5" s="76" t="s">
        <v>90</v>
      </c>
      <c r="CI5" s="76" t="s">
        <v>91</v>
      </c>
      <c r="CJ5" s="76" t="s">
        <v>92</v>
      </c>
      <c r="CK5" s="76" t="s">
        <v>87</v>
      </c>
      <c r="CL5" s="76" t="s">
        <v>82</v>
      </c>
      <c r="CM5" s="76" t="s">
        <v>83</v>
      </c>
      <c r="CN5" s="76" t="s">
        <v>84</v>
      </c>
      <c r="CO5" s="76" t="s">
        <v>85</v>
      </c>
      <c r="CP5" s="76" t="s">
        <v>86</v>
      </c>
      <c r="CQ5" s="76" t="s">
        <v>88</v>
      </c>
      <c r="CR5" s="76" t="s">
        <v>89</v>
      </c>
      <c r="CS5" s="76" t="s">
        <v>90</v>
      </c>
      <c r="CT5" s="76" t="s">
        <v>91</v>
      </c>
      <c r="CU5" s="76" t="s">
        <v>92</v>
      </c>
      <c r="CV5" s="76" t="s">
        <v>87</v>
      </c>
      <c r="CW5" s="76" t="s">
        <v>82</v>
      </c>
      <c r="CX5" s="76" t="s">
        <v>83</v>
      </c>
      <c r="CY5" s="76" t="s">
        <v>84</v>
      </c>
      <c r="CZ5" s="76" t="s">
        <v>85</v>
      </c>
      <c r="DA5" s="76" t="s">
        <v>86</v>
      </c>
      <c r="DB5" s="76" t="s">
        <v>88</v>
      </c>
      <c r="DC5" s="76" t="s">
        <v>89</v>
      </c>
      <c r="DD5" s="76" t="s">
        <v>90</v>
      </c>
      <c r="DE5" s="76" t="s">
        <v>91</v>
      </c>
      <c r="DF5" s="76" t="s">
        <v>92</v>
      </c>
      <c r="DG5" s="76" t="s">
        <v>87</v>
      </c>
      <c r="DH5" s="76" t="s">
        <v>82</v>
      </c>
      <c r="DI5" s="76" t="s">
        <v>83</v>
      </c>
      <c r="DJ5" s="76" t="s">
        <v>84</v>
      </c>
      <c r="DK5" s="76" t="s">
        <v>85</v>
      </c>
      <c r="DL5" s="76" t="s">
        <v>86</v>
      </c>
      <c r="DM5" s="76" t="s">
        <v>88</v>
      </c>
      <c r="DN5" s="76" t="s">
        <v>89</v>
      </c>
      <c r="DO5" s="76" t="s">
        <v>90</v>
      </c>
      <c r="DP5" s="76" t="s">
        <v>91</v>
      </c>
      <c r="DQ5" s="76" t="s">
        <v>92</v>
      </c>
      <c r="DR5" s="76" t="s">
        <v>87</v>
      </c>
      <c r="DS5" s="76" t="s">
        <v>82</v>
      </c>
      <c r="DT5" s="76" t="s">
        <v>83</v>
      </c>
      <c r="DU5" s="76" t="s">
        <v>84</v>
      </c>
      <c r="DV5" s="76" t="s">
        <v>85</v>
      </c>
      <c r="DW5" s="76" t="s">
        <v>86</v>
      </c>
      <c r="DX5" s="76" t="s">
        <v>88</v>
      </c>
      <c r="DY5" s="76" t="s">
        <v>89</v>
      </c>
      <c r="DZ5" s="76" t="s">
        <v>90</v>
      </c>
      <c r="EA5" s="76" t="s">
        <v>91</v>
      </c>
      <c r="EB5" s="76" t="s">
        <v>92</v>
      </c>
      <c r="EC5" s="76" t="s">
        <v>87</v>
      </c>
      <c r="ED5" s="76" t="s">
        <v>82</v>
      </c>
      <c r="EE5" s="76" t="s">
        <v>83</v>
      </c>
      <c r="EF5" s="76" t="s">
        <v>84</v>
      </c>
      <c r="EG5" s="76" t="s">
        <v>85</v>
      </c>
      <c r="EH5" s="76" t="s">
        <v>86</v>
      </c>
      <c r="EI5" s="76" t="s">
        <v>88</v>
      </c>
      <c r="EJ5" s="76" t="s">
        <v>89</v>
      </c>
      <c r="EK5" s="76" t="s">
        <v>90</v>
      </c>
      <c r="EL5" s="76" t="s">
        <v>91</v>
      </c>
      <c r="EM5" s="76" t="s">
        <v>92</v>
      </c>
      <c r="EN5" s="76" t="s">
        <v>87</v>
      </c>
    </row>
    <row r="6" spans="1:144" s="64" customFormat="1">
      <c r="A6" s="65" t="s">
        <v>93</v>
      </c>
      <c r="B6" s="70">
        <f t="shared" ref="B6:W6" si="1">B7</f>
        <v>2024</v>
      </c>
      <c r="C6" s="70">
        <f t="shared" si="1"/>
        <v>122360</v>
      </c>
      <c r="D6" s="70">
        <f t="shared" si="1"/>
        <v>46</v>
      </c>
      <c r="E6" s="70">
        <f t="shared" si="1"/>
        <v>1</v>
      </c>
      <c r="F6" s="70">
        <f t="shared" si="1"/>
        <v>0</v>
      </c>
      <c r="G6" s="70">
        <f t="shared" si="1"/>
        <v>5</v>
      </c>
      <c r="H6" s="70" t="str">
        <f t="shared" si="1"/>
        <v>千葉県　香取市</v>
      </c>
      <c r="I6" s="70" t="str">
        <f t="shared" si="1"/>
        <v>法適用</v>
      </c>
      <c r="J6" s="70" t="str">
        <f t="shared" si="1"/>
        <v>水道事業</v>
      </c>
      <c r="K6" s="70" t="str">
        <f t="shared" si="1"/>
        <v>簡易水道事業</v>
      </c>
      <c r="L6" s="70" t="str">
        <f t="shared" si="1"/>
        <v>C3</v>
      </c>
      <c r="M6" s="70" t="str">
        <f t="shared" si="1"/>
        <v>非設置</v>
      </c>
      <c r="N6" s="79" t="str">
        <f t="shared" si="1"/>
        <v>-</v>
      </c>
      <c r="O6" s="79">
        <f t="shared" si="1"/>
        <v>70.819999999999993</v>
      </c>
      <c r="P6" s="79">
        <f t="shared" si="1"/>
        <v>3.6</v>
      </c>
      <c r="Q6" s="79">
        <f t="shared" si="1"/>
        <v>4730</v>
      </c>
      <c r="R6" s="79">
        <f t="shared" si="1"/>
        <v>69575</v>
      </c>
      <c r="S6" s="79">
        <f t="shared" si="1"/>
        <v>262.35000000000002</v>
      </c>
      <c r="T6" s="79">
        <f t="shared" si="1"/>
        <v>265.2</v>
      </c>
      <c r="U6" s="79">
        <f t="shared" si="1"/>
        <v>2488</v>
      </c>
      <c r="V6" s="79">
        <f t="shared" si="1"/>
        <v>29.05</v>
      </c>
      <c r="W6" s="79">
        <f t="shared" si="1"/>
        <v>85.65</v>
      </c>
      <c r="X6" s="85">
        <f t="shared" ref="X6:AG6" si="2">IF(X7="",NA(),X7)</f>
        <v>124.62</v>
      </c>
      <c r="Y6" s="85">
        <f t="shared" si="2"/>
        <v>118.39</v>
      </c>
      <c r="Z6" s="85">
        <f t="shared" si="2"/>
        <v>107.8</v>
      </c>
      <c r="AA6" s="85">
        <f t="shared" si="2"/>
        <v>126.27</v>
      </c>
      <c r="AB6" s="85">
        <f t="shared" si="2"/>
        <v>109.08</v>
      </c>
      <c r="AC6" s="85">
        <f t="shared" si="2"/>
        <v>103.82</v>
      </c>
      <c r="AD6" s="85">
        <f t="shared" si="2"/>
        <v>105.75</v>
      </c>
      <c r="AE6" s="85">
        <f t="shared" si="2"/>
        <v>105.52</v>
      </c>
      <c r="AF6" s="85">
        <f t="shared" si="2"/>
        <v>103.1</v>
      </c>
      <c r="AG6" s="85">
        <f t="shared" si="2"/>
        <v>101.77</v>
      </c>
      <c r="AH6" s="79" t="str">
        <f>IF(AH7="","",IF(AH7="-","【-】","【"&amp;SUBSTITUTE(TEXT(AH7,"#,##0.00"),"-","△")&amp;"】"))</f>
        <v>【102.02】</v>
      </c>
      <c r="AI6" s="79">
        <f t="shared" ref="AI6:AR6" si="3">IF(AI7="",NA(),AI7)</f>
        <v>0</v>
      </c>
      <c r="AJ6" s="79">
        <f t="shared" si="3"/>
        <v>0</v>
      </c>
      <c r="AK6" s="79">
        <f t="shared" si="3"/>
        <v>0</v>
      </c>
      <c r="AL6" s="79">
        <f t="shared" si="3"/>
        <v>0</v>
      </c>
      <c r="AM6" s="79">
        <f t="shared" si="3"/>
        <v>0</v>
      </c>
      <c r="AN6" s="85">
        <f t="shared" si="3"/>
        <v>31.54</v>
      </c>
      <c r="AO6" s="85">
        <f t="shared" si="3"/>
        <v>31.15</v>
      </c>
      <c r="AP6" s="85">
        <f t="shared" si="3"/>
        <v>30.01</v>
      </c>
      <c r="AQ6" s="85">
        <f t="shared" si="3"/>
        <v>27.32</v>
      </c>
      <c r="AR6" s="85">
        <f t="shared" si="3"/>
        <v>16.12</v>
      </c>
      <c r="AS6" s="79" t="str">
        <f>IF(AS7="","",IF(AS7="-","【-】","【"&amp;SUBSTITUTE(TEXT(AS7,"#,##0.00"),"-","△")&amp;"】"))</f>
        <v>【26.96】</v>
      </c>
      <c r="AT6" s="85">
        <f t="shared" ref="AT6:BC6" si="4">IF(AT7="",NA(),AT7)</f>
        <v>512.48</v>
      </c>
      <c r="AU6" s="85">
        <f t="shared" si="4"/>
        <v>534.41999999999996</v>
      </c>
      <c r="AV6" s="85">
        <f t="shared" si="4"/>
        <v>536.44000000000005</v>
      </c>
      <c r="AW6" s="85">
        <f t="shared" si="4"/>
        <v>510.49</v>
      </c>
      <c r="AX6" s="85">
        <f t="shared" si="4"/>
        <v>552.27</v>
      </c>
      <c r="AY6" s="85">
        <f t="shared" si="4"/>
        <v>302.22000000000003</v>
      </c>
      <c r="AZ6" s="85">
        <f t="shared" si="4"/>
        <v>263.45</v>
      </c>
      <c r="BA6" s="85">
        <f t="shared" si="4"/>
        <v>249.43</v>
      </c>
      <c r="BB6" s="85">
        <f t="shared" si="4"/>
        <v>217.55</v>
      </c>
      <c r="BC6" s="85">
        <f t="shared" si="4"/>
        <v>157.71</v>
      </c>
      <c r="BD6" s="79" t="str">
        <f>IF(BD7="","",IF(BD7="-","【-】","【"&amp;SUBSTITUTE(TEXT(BD7,"#,##0.00"),"-","△")&amp;"】"))</f>
        <v>【142.39】</v>
      </c>
      <c r="BE6" s="85">
        <f t="shared" ref="BE6:BN6" si="5">IF(BE7="",NA(),BE7)</f>
        <v>1311.94</v>
      </c>
      <c r="BF6" s="85">
        <f t="shared" si="5"/>
        <v>1241.6199999999999</v>
      </c>
      <c r="BG6" s="85">
        <f t="shared" si="5"/>
        <v>1114.43</v>
      </c>
      <c r="BH6" s="85">
        <f t="shared" si="5"/>
        <v>998.26</v>
      </c>
      <c r="BI6" s="85">
        <f t="shared" si="5"/>
        <v>876.79</v>
      </c>
      <c r="BJ6" s="85">
        <f t="shared" si="5"/>
        <v>970.36</v>
      </c>
      <c r="BK6" s="85">
        <f t="shared" si="5"/>
        <v>940.22</v>
      </c>
      <c r="BL6" s="85">
        <f t="shared" si="5"/>
        <v>922.05</v>
      </c>
      <c r="BM6" s="85">
        <f t="shared" si="5"/>
        <v>916.17</v>
      </c>
      <c r="BN6" s="85">
        <f t="shared" si="5"/>
        <v>958.97</v>
      </c>
      <c r="BO6" s="79" t="str">
        <f>IF(BO7="","",IF(BO7="-","【-】","【"&amp;SUBSTITUTE(TEXT(BO7,"#,##0.00"),"-","△")&amp;"】"))</f>
        <v>【1,043.36】</v>
      </c>
      <c r="BP6" s="85">
        <f t="shared" ref="BP6:BY6" si="6">IF(BP7="",NA(),BP7)</f>
        <v>63.38</v>
      </c>
      <c r="BQ6" s="85">
        <f t="shared" si="6"/>
        <v>59.07</v>
      </c>
      <c r="BR6" s="85">
        <f t="shared" si="6"/>
        <v>51.22</v>
      </c>
      <c r="BS6" s="85">
        <f t="shared" si="6"/>
        <v>55.53</v>
      </c>
      <c r="BT6" s="85">
        <f t="shared" si="6"/>
        <v>53.49</v>
      </c>
      <c r="BU6" s="85">
        <f t="shared" si="6"/>
        <v>64.52</v>
      </c>
      <c r="BV6" s="85">
        <f t="shared" si="6"/>
        <v>66.8</v>
      </c>
      <c r="BW6" s="85">
        <f t="shared" si="6"/>
        <v>64.39</v>
      </c>
      <c r="BX6" s="85">
        <f t="shared" si="6"/>
        <v>63.95</v>
      </c>
      <c r="BY6" s="85">
        <f t="shared" si="6"/>
        <v>61.25</v>
      </c>
      <c r="BZ6" s="79" t="str">
        <f>IF(BZ7="","",IF(BZ7="-","【-】","【"&amp;SUBSTITUTE(TEXT(BZ7,"#,##0.00"),"-","△")&amp;"】"))</f>
        <v>【56.19】</v>
      </c>
      <c r="CA6" s="85">
        <f t="shared" ref="CA6:CJ6" si="7">IF(CA7="",NA(),CA7)</f>
        <v>394.89</v>
      </c>
      <c r="CB6" s="85">
        <f t="shared" si="7"/>
        <v>424.6</v>
      </c>
      <c r="CC6" s="85">
        <f t="shared" si="7"/>
        <v>487.87</v>
      </c>
      <c r="CD6" s="85">
        <f t="shared" si="7"/>
        <v>448.7</v>
      </c>
      <c r="CE6" s="85">
        <f t="shared" si="7"/>
        <v>468.84</v>
      </c>
      <c r="CF6" s="85">
        <f t="shared" si="7"/>
        <v>270.68</v>
      </c>
      <c r="CG6" s="85">
        <f t="shared" si="7"/>
        <v>268.88</v>
      </c>
      <c r="CH6" s="85">
        <f t="shared" si="7"/>
        <v>258.89999999999998</v>
      </c>
      <c r="CI6" s="85">
        <f t="shared" si="7"/>
        <v>263.56</v>
      </c>
      <c r="CJ6" s="85">
        <f t="shared" si="7"/>
        <v>279.83</v>
      </c>
      <c r="CK6" s="79" t="str">
        <f>IF(CK7="","",IF(CK7="-","【-】","【"&amp;SUBSTITUTE(TEXT(CK7,"#,##0.00"),"-","△")&amp;"】"))</f>
        <v>【285.60】</v>
      </c>
      <c r="CL6" s="85">
        <f t="shared" ref="CL6:CU6" si="8">IF(CL7="",NA(),CL7)</f>
        <v>61.65</v>
      </c>
      <c r="CM6" s="85">
        <f t="shared" si="8"/>
        <v>63.6</v>
      </c>
      <c r="CN6" s="85">
        <f t="shared" si="8"/>
        <v>63.58</v>
      </c>
      <c r="CO6" s="85">
        <f t="shared" si="8"/>
        <v>66.790000000000006</v>
      </c>
      <c r="CP6" s="85">
        <f t="shared" si="8"/>
        <v>68.38</v>
      </c>
      <c r="CQ6" s="85">
        <f t="shared" si="8"/>
        <v>48.86</v>
      </c>
      <c r="CR6" s="85">
        <f t="shared" si="8"/>
        <v>49</v>
      </c>
      <c r="CS6" s="85">
        <f t="shared" si="8"/>
        <v>50.07</v>
      </c>
      <c r="CT6" s="85">
        <f t="shared" si="8"/>
        <v>53.4</v>
      </c>
      <c r="CU6" s="85">
        <f t="shared" si="8"/>
        <v>54.69</v>
      </c>
      <c r="CV6" s="79" t="str">
        <f>IF(CV7="","",IF(CV7="-","【-】","【"&amp;SUBSTITUTE(TEXT(CV7,"#,##0.00"),"-","△")&amp;"】"))</f>
        <v>【48.33】</v>
      </c>
      <c r="CW6" s="85">
        <f t="shared" ref="CW6:DF6" si="9">IF(CW7="",NA(),CW7)</f>
        <v>79.010000000000005</v>
      </c>
      <c r="CX6" s="85">
        <f t="shared" si="9"/>
        <v>74.3</v>
      </c>
      <c r="CY6" s="85">
        <f t="shared" si="9"/>
        <v>75.010000000000005</v>
      </c>
      <c r="CZ6" s="85">
        <f t="shared" si="9"/>
        <v>69.34</v>
      </c>
      <c r="DA6" s="85">
        <f t="shared" si="9"/>
        <v>72.28</v>
      </c>
      <c r="DB6" s="85">
        <f t="shared" si="9"/>
        <v>76.48</v>
      </c>
      <c r="DC6" s="85">
        <f t="shared" si="9"/>
        <v>75.64</v>
      </c>
      <c r="DD6" s="85">
        <f t="shared" si="9"/>
        <v>75.7</v>
      </c>
      <c r="DE6" s="85">
        <f t="shared" si="9"/>
        <v>72.53</v>
      </c>
      <c r="DF6" s="85">
        <f t="shared" si="9"/>
        <v>71.44</v>
      </c>
      <c r="DG6" s="79" t="str">
        <f>IF(DG7="","",IF(DG7="-","【-】","【"&amp;SUBSTITUTE(TEXT(DG7,"#,##0.00"),"-","△")&amp;"】"))</f>
        <v>【70.34】</v>
      </c>
      <c r="DH6" s="85">
        <f t="shared" ref="DH6:DQ6" si="10">IF(DH7="",NA(),DH7)</f>
        <v>55.02</v>
      </c>
      <c r="DI6" s="85">
        <f t="shared" si="10"/>
        <v>56.74</v>
      </c>
      <c r="DJ6" s="85">
        <f t="shared" si="10"/>
        <v>58.15</v>
      </c>
      <c r="DK6" s="85">
        <f t="shared" si="10"/>
        <v>59.49</v>
      </c>
      <c r="DL6" s="85">
        <f t="shared" si="10"/>
        <v>59.93</v>
      </c>
      <c r="DM6" s="85">
        <f t="shared" si="10"/>
        <v>39.409999999999997</v>
      </c>
      <c r="DN6" s="85">
        <f t="shared" si="10"/>
        <v>41.18</v>
      </c>
      <c r="DO6" s="85">
        <f t="shared" si="10"/>
        <v>42.98</v>
      </c>
      <c r="DP6" s="85">
        <f t="shared" si="10"/>
        <v>40.46</v>
      </c>
      <c r="DQ6" s="85">
        <f t="shared" si="10"/>
        <v>37.1</v>
      </c>
      <c r="DR6" s="79" t="str">
        <f>IF(DR7="","",IF(DR7="-","【-】","【"&amp;SUBSTITUTE(TEXT(DR7,"#,##0.00"),"-","△")&amp;"】"))</f>
        <v>【35.50】</v>
      </c>
      <c r="DS6" s="85">
        <f t="shared" ref="DS6:EB6" si="11">IF(DS7="",NA(),DS7)</f>
        <v>10.29</v>
      </c>
      <c r="DT6" s="85">
        <f t="shared" si="11"/>
        <v>5.37</v>
      </c>
      <c r="DU6" s="85">
        <f t="shared" si="11"/>
        <v>6.14</v>
      </c>
      <c r="DV6" s="85">
        <f t="shared" si="11"/>
        <v>5.56</v>
      </c>
      <c r="DW6" s="85">
        <f t="shared" si="11"/>
        <v>6.35</v>
      </c>
      <c r="DX6" s="85">
        <f t="shared" si="11"/>
        <v>20.97</v>
      </c>
      <c r="DY6" s="85">
        <f t="shared" si="11"/>
        <v>21.65</v>
      </c>
      <c r="DZ6" s="85">
        <f t="shared" si="11"/>
        <v>23.24</v>
      </c>
      <c r="EA6" s="85">
        <f t="shared" si="11"/>
        <v>22.77</v>
      </c>
      <c r="EB6" s="85">
        <f t="shared" si="11"/>
        <v>18.22</v>
      </c>
      <c r="EC6" s="79" t="str">
        <f>IF(EC7="","",IF(EC7="-","【-】","【"&amp;SUBSTITUTE(TEXT(EC7,"#,##0.00"),"-","△")&amp;"】"))</f>
        <v>【16.16】</v>
      </c>
      <c r="ED6" s="85">
        <f t="shared" ref="ED6:EM6" si="12">IF(ED7="",NA(),ED7)</f>
        <v>0.2</v>
      </c>
      <c r="EE6" s="85">
        <f t="shared" si="12"/>
        <v>0.3</v>
      </c>
      <c r="EF6" s="85">
        <f t="shared" si="12"/>
        <v>0.3</v>
      </c>
      <c r="EG6" s="85">
        <f t="shared" si="12"/>
        <v>0.3</v>
      </c>
      <c r="EH6" s="85">
        <f t="shared" si="12"/>
        <v>0.79</v>
      </c>
      <c r="EI6" s="85">
        <f t="shared" si="12"/>
        <v>1.1499999999999999</v>
      </c>
      <c r="EJ6" s="85">
        <f t="shared" si="12"/>
        <v>0.28999999999999998</v>
      </c>
      <c r="EK6" s="85">
        <f t="shared" si="12"/>
        <v>0.39</v>
      </c>
      <c r="EL6" s="85">
        <f t="shared" si="12"/>
        <v>0.49</v>
      </c>
      <c r="EM6" s="85">
        <f t="shared" si="12"/>
        <v>0.32</v>
      </c>
      <c r="EN6" s="79" t="str">
        <f>IF(EN7="","",IF(EN7="-","【-】","【"&amp;SUBSTITUTE(TEXT(EN7,"#,##0.00"),"-","△")&amp;"】"))</f>
        <v>【0.28】</v>
      </c>
    </row>
    <row r="7" spans="1:144" s="64" customFormat="1">
      <c r="A7" s="65"/>
      <c r="B7" s="71">
        <v>2024</v>
      </c>
      <c r="C7" s="71">
        <v>122360</v>
      </c>
      <c r="D7" s="71">
        <v>46</v>
      </c>
      <c r="E7" s="71">
        <v>1</v>
      </c>
      <c r="F7" s="71">
        <v>0</v>
      </c>
      <c r="G7" s="71">
        <v>5</v>
      </c>
      <c r="H7" s="71" t="s">
        <v>94</v>
      </c>
      <c r="I7" s="71" t="s">
        <v>95</v>
      </c>
      <c r="J7" s="71" t="s">
        <v>96</v>
      </c>
      <c r="K7" s="71" t="s">
        <v>97</v>
      </c>
      <c r="L7" s="71" t="s">
        <v>24</v>
      </c>
      <c r="M7" s="71" t="s">
        <v>0</v>
      </c>
      <c r="N7" s="80" t="s">
        <v>98</v>
      </c>
      <c r="O7" s="80">
        <v>70.819999999999993</v>
      </c>
      <c r="P7" s="80">
        <v>3.6</v>
      </c>
      <c r="Q7" s="80">
        <v>4730</v>
      </c>
      <c r="R7" s="80">
        <v>69575</v>
      </c>
      <c r="S7" s="80">
        <v>262.35000000000002</v>
      </c>
      <c r="T7" s="80">
        <v>265.2</v>
      </c>
      <c r="U7" s="80">
        <v>2488</v>
      </c>
      <c r="V7" s="80">
        <v>29.05</v>
      </c>
      <c r="W7" s="80">
        <v>85.65</v>
      </c>
      <c r="X7" s="80">
        <v>124.62</v>
      </c>
      <c r="Y7" s="80">
        <v>118.39</v>
      </c>
      <c r="Z7" s="80">
        <v>107.8</v>
      </c>
      <c r="AA7" s="80">
        <v>126.27</v>
      </c>
      <c r="AB7" s="80">
        <v>109.08</v>
      </c>
      <c r="AC7" s="80">
        <v>103.82</v>
      </c>
      <c r="AD7" s="80">
        <v>105.75</v>
      </c>
      <c r="AE7" s="80">
        <v>105.52</v>
      </c>
      <c r="AF7" s="80">
        <v>103.1</v>
      </c>
      <c r="AG7" s="80">
        <v>101.77</v>
      </c>
      <c r="AH7" s="80">
        <v>102.02</v>
      </c>
      <c r="AI7" s="80">
        <v>0</v>
      </c>
      <c r="AJ7" s="80">
        <v>0</v>
      </c>
      <c r="AK7" s="80">
        <v>0</v>
      </c>
      <c r="AL7" s="80">
        <v>0</v>
      </c>
      <c r="AM7" s="80">
        <v>0</v>
      </c>
      <c r="AN7" s="80">
        <v>31.54</v>
      </c>
      <c r="AO7" s="80">
        <v>31.15</v>
      </c>
      <c r="AP7" s="80">
        <v>30.01</v>
      </c>
      <c r="AQ7" s="80">
        <v>27.32</v>
      </c>
      <c r="AR7" s="80">
        <v>16.12</v>
      </c>
      <c r="AS7" s="80">
        <v>26.96</v>
      </c>
      <c r="AT7" s="80">
        <v>512.48</v>
      </c>
      <c r="AU7" s="80">
        <v>534.41999999999996</v>
      </c>
      <c r="AV7" s="80">
        <v>536.44000000000005</v>
      </c>
      <c r="AW7" s="80">
        <v>510.49</v>
      </c>
      <c r="AX7" s="80">
        <v>552.27</v>
      </c>
      <c r="AY7" s="80">
        <v>302.22000000000003</v>
      </c>
      <c r="AZ7" s="80">
        <v>263.45</v>
      </c>
      <c r="BA7" s="80">
        <v>249.43</v>
      </c>
      <c r="BB7" s="80">
        <v>217.55</v>
      </c>
      <c r="BC7" s="80">
        <v>157.71</v>
      </c>
      <c r="BD7" s="80">
        <v>142.38999999999999</v>
      </c>
      <c r="BE7" s="80">
        <v>1311.94</v>
      </c>
      <c r="BF7" s="80">
        <v>1241.6199999999999</v>
      </c>
      <c r="BG7" s="80">
        <v>1114.43</v>
      </c>
      <c r="BH7" s="80">
        <v>998.26</v>
      </c>
      <c r="BI7" s="80">
        <v>876.79</v>
      </c>
      <c r="BJ7" s="80">
        <v>970.36</v>
      </c>
      <c r="BK7" s="80">
        <v>940.22</v>
      </c>
      <c r="BL7" s="80">
        <v>922.05</v>
      </c>
      <c r="BM7" s="80">
        <v>916.17</v>
      </c>
      <c r="BN7" s="80">
        <v>958.97</v>
      </c>
      <c r="BO7" s="80">
        <v>1043.3599999999999</v>
      </c>
      <c r="BP7" s="80">
        <v>63.38</v>
      </c>
      <c r="BQ7" s="80">
        <v>59.07</v>
      </c>
      <c r="BR7" s="80">
        <v>51.22</v>
      </c>
      <c r="BS7" s="80">
        <v>55.53</v>
      </c>
      <c r="BT7" s="80">
        <v>53.49</v>
      </c>
      <c r="BU7" s="80">
        <v>64.52</v>
      </c>
      <c r="BV7" s="80">
        <v>66.8</v>
      </c>
      <c r="BW7" s="80">
        <v>64.39</v>
      </c>
      <c r="BX7" s="80">
        <v>63.95</v>
      </c>
      <c r="BY7" s="80">
        <v>61.25</v>
      </c>
      <c r="BZ7" s="80">
        <v>56.19</v>
      </c>
      <c r="CA7" s="80">
        <v>394.89</v>
      </c>
      <c r="CB7" s="80">
        <v>424.6</v>
      </c>
      <c r="CC7" s="80">
        <v>487.87</v>
      </c>
      <c r="CD7" s="80">
        <v>448.7</v>
      </c>
      <c r="CE7" s="80">
        <v>468.84</v>
      </c>
      <c r="CF7" s="80">
        <v>270.68</v>
      </c>
      <c r="CG7" s="80">
        <v>268.88</v>
      </c>
      <c r="CH7" s="80">
        <v>258.89999999999998</v>
      </c>
      <c r="CI7" s="80">
        <v>263.56</v>
      </c>
      <c r="CJ7" s="80">
        <v>279.83</v>
      </c>
      <c r="CK7" s="80">
        <v>285.60000000000002</v>
      </c>
      <c r="CL7" s="80">
        <v>61.65</v>
      </c>
      <c r="CM7" s="80">
        <v>63.6</v>
      </c>
      <c r="CN7" s="80">
        <v>63.58</v>
      </c>
      <c r="CO7" s="80">
        <v>66.790000000000006</v>
      </c>
      <c r="CP7" s="80">
        <v>68.38</v>
      </c>
      <c r="CQ7" s="80">
        <v>48.86</v>
      </c>
      <c r="CR7" s="80">
        <v>49</v>
      </c>
      <c r="CS7" s="80">
        <v>50.07</v>
      </c>
      <c r="CT7" s="80">
        <v>53.4</v>
      </c>
      <c r="CU7" s="80">
        <v>54.69</v>
      </c>
      <c r="CV7" s="80">
        <v>48.33</v>
      </c>
      <c r="CW7" s="80">
        <v>79.010000000000005</v>
      </c>
      <c r="CX7" s="80">
        <v>74.3</v>
      </c>
      <c r="CY7" s="80">
        <v>75.010000000000005</v>
      </c>
      <c r="CZ7" s="80">
        <v>69.34</v>
      </c>
      <c r="DA7" s="80">
        <v>72.28</v>
      </c>
      <c r="DB7" s="80">
        <v>76.48</v>
      </c>
      <c r="DC7" s="80">
        <v>75.64</v>
      </c>
      <c r="DD7" s="80">
        <v>75.7</v>
      </c>
      <c r="DE7" s="80">
        <v>72.53</v>
      </c>
      <c r="DF7" s="80">
        <v>71.44</v>
      </c>
      <c r="DG7" s="80">
        <v>70.34</v>
      </c>
      <c r="DH7" s="80">
        <v>55.02</v>
      </c>
      <c r="DI7" s="80">
        <v>56.74</v>
      </c>
      <c r="DJ7" s="80">
        <v>58.15</v>
      </c>
      <c r="DK7" s="80">
        <v>59.49</v>
      </c>
      <c r="DL7" s="80">
        <v>59.93</v>
      </c>
      <c r="DM7" s="80">
        <v>39.409999999999997</v>
      </c>
      <c r="DN7" s="80">
        <v>41.18</v>
      </c>
      <c r="DO7" s="80">
        <v>42.98</v>
      </c>
      <c r="DP7" s="80">
        <v>40.46</v>
      </c>
      <c r="DQ7" s="80">
        <v>37.1</v>
      </c>
      <c r="DR7" s="80">
        <v>35.5</v>
      </c>
      <c r="DS7" s="80">
        <v>10.29</v>
      </c>
      <c r="DT7" s="80">
        <v>5.37</v>
      </c>
      <c r="DU7" s="80">
        <v>6.14</v>
      </c>
      <c r="DV7" s="80">
        <v>5.56</v>
      </c>
      <c r="DW7" s="80">
        <v>6.35</v>
      </c>
      <c r="DX7" s="80">
        <v>20.97</v>
      </c>
      <c r="DY7" s="80">
        <v>21.65</v>
      </c>
      <c r="DZ7" s="80">
        <v>23.24</v>
      </c>
      <c r="EA7" s="80">
        <v>22.77</v>
      </c>
      <c r="EB7" s="80">
        <v>18.22</v>
      </c>
      <c r="EC7" s="80">
        <v>16.16</v>
      </c>
      <c r="ED7" s="80">
        <v>0.2</v>
      </c>
      <c r="EE7" s="80">
        <v>0.3</v>
      </c>
      <c r="EF7" s="80">
        <v>0.3</v>
      </c>
      <c r="EG7" s="80">
        <v>0.3</v>
      </c>
      <c r="EH7" s="80">
        <v>0.79</v>
      </c>
      <c r="EI7" s="80">
        <v>1.1499999999999999</v>
      </c>
      <c r="EJ7" s="80">
        <v>0.28999999999999998</v>
      </c>
      <c r="EK7" s="80">
        <v>0.39</v>
      </c>
      <c r="EL7" s="80">
        <v>0.49</v>
      </c>
      <c r="EM7" s="80">
        <v>0.32</v>
      </c>
      <c r="EN7" s="80">
        <v>0.28000000000000003</v>
      </c>
    </row>
    <row r="8" spans="1:144">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c r="AY8" s="86"/>
      <c r="AZ8" s="86"/>
      <c r="BA8" s="86"/>
      <c r="BB8" s="86"/>
      <c r="BC8" s="86"/>
      <c r="BD8" s="87"/>
      <c r="BE8" s="86"/>
      <c r="BF8" s="86"/>
      <c r="BG8" s="86"/>
      <c r="BH8" s="86"/>
      <c r="BI8" s="86"/>
      <c r="BJ8" s="86"/>
      <c r="BK8" s="86"/>
      <c r="BL8" s="86"/>
      <c r="BM8" s="86"/>
      <c r="BN8" s="86"/>
      <c r="BO8" s="87"/>
      <c r="BP8" s="86"/>
      <c r="BQ8" s="86"/>
      <c r="BR8" s="86"/>
      <c r="BS8" s="86"/>
      <c r="BT8" s="86"/>
      <c r="BU8" s="86"/>
      <c r="BV8" s="86"/>
      <c r="BW8" s="86"/>
      <c r="BX8" s="86"/>
      <c r="BY8" s="86"/>
      <c r="BZ8" s="87"/>
      <c r="CA8" s="86"/>
      <c r="CB8" s="86"/>
      <c r="CC8" s="86"/>
      <c r="CD8" s="86"/>
      <c r="CE8" s="86"/>
      <c r="CF8" s="86"/>
      <c r="CG8" s="86"/>
      <c r="CH8" s="86"/>
      <c r="CI8" s="86"/>
      <c r="CJ8" s="86"/>
      <c r="CK8" s="87"/>
      <c r="CL8" s="86"/>
      <c r="CM8" s="86"/>
      <c r="CN8" s="86"/>
      <c r="CO8" s="86"/>
      <c r="CP8" s="86"/>
      <c r="CQ8" s="86"/>
      <c r="CR8" s="86"/>
      <c r="CS8" s="86"/>
      <c r="CT8" s="86"/>
      <c r="CU8" s="86"/>
      <c r="CV8" s="87"/>
      <c r="CW8" s="86"/>
      <c r="CX8" s="86"/>
      <c r="CY8" s="86"/>
      <c r="CZ8" s="86"/>
      <c r="DA8" s="86"/>
      <c r="DB8" s="86"/>
      <c r="DC8" s="86"/>
      <c r="DD8" s="86"/>
      <c r="DE8" s="86"/>
      <c r="DF8" s="86"/>
      <c r="DG8" s="87"/>
      <c r="DH8" s="86"/>
      <c r="DI8" s="86"/>
      <c r="DJ8" s="86"/>
      <c r="DK8" s="86"/>
      <c r="DL8" s="86"/>
      <c r="DM8" s="86"/>
      <c r="DN8" s="86"/>
      <c r="DO8" s="86"/>
      <c r="DP8" s="86"/>
      <c r="DQ8" s="86"/>
      <c r="DR8" s="87"/>
      <c r="DS8" s="86"/>
      <c r="DT8" s="86"/>
      <c r="DU8" s="86"/>
      <c r="DV8" s="86"/>
      <c r="DW8" s="86"/>
      <c r="DX8" s="86"/>
      <c r="DY8" s="86"/>
      <c r="DZ8" s="86"/>
      <c r="EA8" s="86"/>
      <c r="EB8" s="86"/>
      <c r="EC8" s="87"/>
      <c r="ED8" s="86"/>
      <c r="EE8" s="86"/>
      <c r="EF8" s="86"/>
      <c r="EG8" s="86"/>
      <c r="EH8" s="86"/>
      <c r="EI8" s="86"/>
      <c r="EJ8" s="86"/>
      <c r="EK8" s="86"/>
      <c r="EL8" s="86"/>
      <c r="EM8" s="86"/>
      <c r="EN8" s="87"/>
    </row>
    <row r="9" spans="1:144">
      <c r="A9" s="66"/>
      <c r="B9" s="66" t="s">
        <v>99</v>
      </c>
      <c r="C9" s="66" t="s">
        <v>100</v>
      </c>
      <c r="D9" s="66" t="s">
        <v>101</v>
      </c>
      <c r="E9" s="66" t="s">
        <v>102</v>
      </c>
      <c r="F9" s="66" t="s">
        <v>103</v>
      </c>
      <c r="X9" s="86"/>
      <c r="Y9" s="86"/>
      <c r="Z9" s="86"/>
      <c r="AA9" s="86"/>
      <c r="AB9" s="86"/>
      <c r="AC9" s="86"/>
      <c r="AD9" s="86"/>
      <c r="AE9" s="86"/>
      <c r="AF9" s="86"/>
      <c r="AG9" s="86"/>
      <c r="AI9" s="86"/>
      <c r="AJ9" s="86"/>
      <c r="AK9" s="86"/>
      <c r="AL9" s="86"/>
      <c r="AM9" s="86"/>
      <c r="AN9" s="86"/>
      <c r="AO9" s="86"/>
      <c r="AP9" s="86"/>
      <c r="AQ9" s="86"/>
      <c r="AR9" s="86"/>
      <c r="AT9" s="86"/>
      <c r="AU9" s="86"/>
      <c r="AV9" s="86"/>
      <c r="AW9" s="86"/>
      <c r="AX9" s="86"/>
      <c r="AY9" s="86"/>
      <c r="AZ9" s="86"/>
      <c r="BA9" s="86"/>
      <c r="BB9" s="86"/>
      <c r="BC9" s="86"/>
      <c r="BE9" s="86"/>
      <c r="BF9" s="86"/>
      <c r="BG9" s="86"/>
      <c r="BH9" s="86"/>
      <c r="BI9" s="86"/>
      <c r="BJ9" s="86"/>
      <c r="BK9" s="86"/>
      <c r="BL9" s="86"/>
      <c r="BM9" s="86"/>
      <c r="BN9" s="86"/>
      <c r="BP9" s="86"/>
      <c r="BQ9" s="86"/>
      <c r="BR9" s="86"/>
      <c r="BS9" s="86"/>
      <c r="BT9" s="86"/>
      <c r="BU9" s="86"/>
      <c r="BV9" s="86"/>
      <c r="BW9" s="86"/>
      <c r="BX9" s="86"/>
      <c r="BY9" s="86"/>
      <c r="CA9" s="86"/>
      <c r="CB9" s="86"/>
      <c r="CC9" s="86"/>
      <c r="CD9" s="86"/>
      <c r="CE9" s="86"/>
      <c r="CF9" s="86"/>
      <c r="CG9" s="86"/>
      <c r="CH9" s="86"/>
      <c r="CI9" s="86"/>
      <c r="CJ9" s="86"/>
      <c r="CL9" s="86"/>
      <c r="CM9" s="86"/>
      <c r="CN9" s="86"/>
      <c r="CO9" s="86"/>
      <c r="CP9" s="86"/>
      <c r="CQ9" s="86"/>
      <c r="CR9" s="86"/>
      <c r="CS9" s="86"/>
      <c r="CT9" s="86"/>
      <c r="CU9" s="86"/>
      <c r="CW9" s="86"/>
      <c r="CX9" s="86"/>
      <c r="CY9" s="86"/>
      <c r="CZ9" s="86"/>
      <c r="DA9" s="86"/>
      <c r="DB9" s="86"/>
      <c r="DC9" s="86"/>
      <c r="DD9" s="86"/>
      <c r="DE9" s="86"/>
      <c r="DF9" s="86"/>
      <c r="DH9" s="86"/>
      <c r="DI9" s="86"/>
      <c r="DJ9" s="86"/>
      <c r="DK9" s="86"/>
      <c r="DL9" s="86"/>
      <c r="DM9" s="86"/>
      <c r="DN9" s="86"/>
      <c r="DO9" s="86"/>
      <c r="DP9" s="86"/>
      <c r="DQ9" s="86"/>
      <c r="DS9" s="86"/>
      <c r="DT9" s="86"/>
      <c r="DU9" s="86"/>
      <c r="DV9" s="86"/>
      <c r="DW9" s="86"/>
      <c r="DX9" s="86"/>
      <c r="DY9" s="86"/>
      <c r="DZ9" s="86"/>
      <c r="EA9" s="86"/>
      <c r="EB9" s="86"/>
      <c r="ED9" s="86"/>
      <c r="EE9" s="86"/>
      <c r="EF9" s="86"/>
      <c r="EG9" s="86"/>
      <c r="EH9" s="86"/>
      <c r="EI9" s="86"/>
      <c r="EJ9" s="86"/>
      <c r="EK9" s="86"/>
      <c r="EL9" s="86"/>
      <c r="EM9" s="86"/>
    </row>
    <row r="10" spans="1:144">
      <c r="A10" s="66" t="s">
        <v>53</v>
      </c>
      <c r="B10" s="72">
        <f>DATEVALUE($B7-B11&amp;"/1/"&amp;B12)</f>
        <v>37257</v>
      </c>
      <c r="C10" s="72">
        <f>DATEVALUE($B7-C11&amp;"/1/"&amp;C12)</f>
        <v>37622</v>
      </c>
      <c r="D10" s="72">
        <f>DATEVALUE($B7-D11&amp;"/1/"&amp;D12)</f>
        <v>37987</v>
      </c>
      <c r="E10" s="72">
        <f>DATEVALUE($B7-E11&amp;"/1/"&amp;E12)</f>
        <v>38353</v>
      </c>
      <c r="F10" s="72">
        <f>DATEVALUE($B7-F11&amp;"/1/"&amp;F12)</f>
        <v>38718</v>
      </c>
    </row>
    <row r="11" spans="1:144">
      <c r="B11">
        <v>22</v>
      </c>
      <c r="C11">
        <v>21</v>
      </c>
      <c r="D11">
        <v>20</v>
      </c>
      <c r="E11">
        <v>19</v>
      </c>
      <c r="F11">
        <v>18</v>
      </c>
      <c r="G11" t="s">
        <v>104</v>
      </c>
    </row>
    <row r="12" spans="1:144">
      <c r="B12">
        <v>1</v>
      </c>
      <c r="C12">
        <v>1</v>
      </c>
      <c r="D12">
        <v>1</v>
      </c>
      <c r="E12">
        <v>1</v>
      </c>
      <c r="F12">
        <v>1</v>
      </c>
      <c r="G12" t="s">
        <v>105</v>
      </c>
    </row>
    <row r="13" spans="1:144">
      <c r="B13" t="s">
        <v>106</v>
      </c>
      <c r="C13" t="s">
        <v>106</v>
      </c>
      <c r="D13" t="s">
        <v>106</v>
      </c>
      <c r="E13" t="s">
        <v>106</v>
      </c>
      <c r="F13" t="s">
        <v>106</v>
      </c>
      <c r="G13" t="s">
        <v>107</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cp:lastPrinted>2026-01-22T07:30:42Z</cp:lastPrinted>
  <dcterms:created xsi:type="dcterms:W3CDTF">2025-12-12T09:14:36Z</dcterms:created>
  <dcterms:modified xsi:type="dcterms:W3CDTF">2026-01-22T08:45:24Z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2026-01-22T08:45:24Z</vt:filetime>
  </property>
</Properties>
</file>