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337A592A-F8AF-4C5F-AF84-63196DC76B6E}" xr6:coauthVersionLast="47" xr6:coauthVersionMax="47" xr10:uidLastSave="{00000000-0000-0000-0000-000000000000}"/>
  <workbookProtection workbookAlgorithmName="SHA-512" workbookHashValue="CJpgquJN+ZZOd6HpK8+zX58kG4q3J0vsEP7wabIi4h2DAUFoF5WtGC7iZ74zxugZVHB31h/TtE1RE/laXiCAjg==" workbookSaltValue="MZXFOiZ9aW2rG/6OgA/0P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<sst xmlns="http://schemas.openxmlformats.org/spreadsheetml/2006/main" count="228" uniqueCount="111">
  <si>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</si>
  <si>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</si>
  <si>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</si>
  <si>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</si>
  <si>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</si>
  <si>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</si>
  <si>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</si>
  <si>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</si>
  <si>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</si>
  <si>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</si>
  <si>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</si>
  <si>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</si>
  <si>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</si>
  <si>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</si>
  <si>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</si>
  <si>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</si>
  <si>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</si>
  <si>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</si>
  <si>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</si>
  <si>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</si>
  <si>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</si>
  <si>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</si>
  <si>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</si>
  <si>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</si>
  <si>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</si>
  <si>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</si>
  <si>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</si>
  <si>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</si>
  <si>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</si>
  <si>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</si>
  <si>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</si>
  <si>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</si>
  <si>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</si>
  <si>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</si>
  <si>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</si>
  <si>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</si>
  <si>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</si>
  <si>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</si>
  <si>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</si>
  <si>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</si>
  <si>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</si>
  <si>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</si>
  <si>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</si>
  <si>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</si>
  <si>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</si>
  <si>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</si>
  <si>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</si>
  <si>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</si>
  <si>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</si>
  <si>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</si>
  <si>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</si>
  <si>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</si>
  <si>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</si>
  <si>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</si>
  <si>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</si>
  <si>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</si>
  <si>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</si>
  <si>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</si>
  <si>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</si>
  <si>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</si>
  <si>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</si>
  <si>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</si>
  <si>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</si>
  <si>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</si>
  <si>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</si>
  <si>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</si>
  <si>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</si>
  <si>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</si>
  <si>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</si>
  <si>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</si>
  <si>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</si>
  <si>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</si>
  <si>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</si>
  <si>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</si>
  <si>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</si>
  <si>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</si>
  <si>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</si>
  <si>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</si>
  <si>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</si>
  <si>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</si>
  <si>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</si>
  <si>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</si>
  <si>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</si>
  <si>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</si>
  <si>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</si>
  <si>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</si>
  <si>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</si>
  <si>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</si>
  <si>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</si>
  <si>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</si>
  <si>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</si>
  <si>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</si>
  <si>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</si>
  <si>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</si>
  <si>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千葉県　香取市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</si>
  <si>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</si>
  <si>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</si>
  <si>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</si>
  <si>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</si>
  <si>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</si>
  <si>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</si>
  <si>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</si>
  <si>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</si>
  <si>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</si>
  <si>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</si>
  <si>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</si>
  <si>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</si>
  <si>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</si>
  <si>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1. 経営の健全性・効率性
　経常収支比率は改善傾向にありますが、料金回収率が依然として100％を下回っており、給水収益以外の収益に依存する傾向が続いています。給水人口が減少し、給水原価も上昇傾向にある中で健全な経営を実現するために、水道料金改定の検討をはじめとして、施設の統廃合及び管路の計画的な更新を図ることや、簡易水道との統合による事務費等の諸経費圧縮を進める必要があります。
2．老朽化の状況
管路経年化率が高く、多くの管路が更新時期となっているため、管路の更新を推進し、安定した水道供給を継続する必要があります。</t>
    <rPh sb="15" eb="17">
      <t>ケイジョウ</t>
    </rPh>
    <rPh sb="17" eb="19">
      <t>シュウシ</t>
    </rPh>
    <rPh sb="19" eb="21">
      <t>ヒリツ</t>
    </rPh>
    <rPh sb="22" eb="24">
      <t>カイゼン</t>
    </rPh>
    <rPh sb="24" eb="26">
      <t>ケイコウ</t>
    </rPh>
    <rPh sb="33" eb="35">
      <t>リョウキン</t>
    </rPh>
    <rPh sb="35" eb="37">
      <t>カイシュウ</t>
    </rPh>
    <rPh sb="37" eb="38">
      <t>リツ</t>
    </rPh>
    <rPh sb="39" eb="41">
      <t>イゼン</t>
    </rPh>
    <rPh sb="49" eb="51">
      <t>シタマワ</t>
    </rPh>
    <rPh sb="56" eb="58">
      <t>キュウスイ</t>
    </rPh>
    <rPh sb="58" eb="60">
      <t>シュウエキ</t>
    </rPh>
    <rPh sb="60" eb="62">
      <t>イガイ</t>
    </rPh>
    <rPh sb="63" eb="65">
      <t>シュウエキ</t>
    </rPh>
    <rPh sb="66" eb="68">
      <t>イゾン</t>
    </rPh>
    <rPh sb="70" eb="72">
      <t>ケイコウ</t>
    </rPh>
    <rPh sb="73" eb="74">
      <t>ツヅ</t>
    </rPh>
    <rPh sb="80" eb="82">
      <t>キュウスイ</t>
    </rPh>
    <rPh sb="82" eb="84">
      <t>ジンコウ</t>
    </rPh>
    <rPh sb="85" eb="87">
      <t>ゲンショウ</t>
    </rPh>
    <rPh sb="89" eb="91">
      <t>キュウスイ</t>
    </rPh>
    <rPh sb="91" eb="93">
      <t>ゲンカ</t>
    </rPh>
    <rPh sb="94" eb="96">
      <t>ジョウショウ</t>
    </rPh>
    <rPh sb="96" eb="98">
      <t>ケイコウ</t>
    </rPh>
    <rPh sb="101" eb="102">
      <t>ナカ</t>
    </rPh>
    <rPh sb="103" eb="105">
      <t>ケンゼン</t>
    </rPh>
    <rPh sb="106" eb="108">
      <t>ケイエイ</t>
    </rPh>
    <rPh sb="109" eb="111">
      <t>ジツゲン</t>
    </rPh>
    <rPh sb="117" eb="119">
      <t>スイドウ</t>
    </rPh>
    <rPh sb="119" eb="121">
      <t>リョウキン</t>
    </rPh>
    <rPh sb="121" eb="123">
      <t>カイテイ</t>
    </rPh>
    <rPh sb="124" eb="126">
      <t>ケントウ</t>
    </rPh>
    <rPh sb="134" eb="136">
      <t>シセツ</t>
    </rPh>
    <rPh sb="137" eb="140">
      <t>トウハイゴウ</t>
    </rPh>
    <rPh sb="140" eb="141">
      <t>オヨ</t>
    </rPh>
    <rPh sb="142" eb="144">
      <t>カンロ</t>
    </rPh>
    <rPh sb="145" eb="148">
      <t>ケイカクテキ</t>
    </rPh>
    <rPh sb="149" eb="151">
      <t>コウシン</t>
    </rPh>
    <rPh sb="152" eb="153">
      <t>ハカ</t>
    </rPh>
    <rPh sb="158" eb="160">
      <t>カンイ</t>
    </rPh>
    <rPh sb="160" eb="162">
      <t>スイドウ</t>
    </rPh>
    <rPh sb="164" eb="166">
      <t>トウゴウ</t>
    </rPh>
    <rPh sb="169" eb="171">
      <t>ジム</t>
    </rPh>
    <rPh sb="171" eb="172">
      <t>ヒ</t>
    </rPh>
    <rPh sb="172" eb="173">
      <t>トウ</t>
    </rPh>
    <rPh sb="174" eb="175">
      <t>ショ</t>
    </rPh>
    <rPh sb="175" eb="177">
      <t>ケイヒ</t>
    </rPh>
    <rPh sb="177" eb="179">
      <t>アッシュク</t>
    </rPh>
    <rPh sb="180" eb="181">
      <t>スス</t>
    </rPh>
    <rPh sb="183" eb="185">
      <t>ヒツヨウ</t>
    </rPh>
    <rPh sb="195" eb="198">
      <t>ロウキュウカ</t>
    </rPh>
    <rPh sb="199" eb="201">
      <t>ジョウキョウ</t>
    </rPh>
    <rPh sb="202" eb="204">
      <t>カンロ</t>
    </rPh>
    <rPh sb="204" eb="206">
      <t>ケイネン</t>
    </rPh>
    <rPh sb="206" eb="207">
      <t>カ</t>
    </rPh>
    <rPh sb="207" eb="208">
      <t>リツ</t>
    </rPh>
    <rPh sb="209" eb="210">
      <t>タカ</t>
    </rPh>
    <rPh sb="212" eb="213">
      <t>オオ</t>
    </rPh>
    <rPh sb="215" eb="217">
      <t>カンロ</t>
    </rPh>
    <rPh sb="218" eb="220">
      <t>コウシン</t>
    </rPh>
    <rPh sb="220" eb="222">
      <t>ジキ</t>
    </rPh>
    <rPh sb="231" eb="233">
      <t>カンロ</t>
    </rPh>
    <rPh sb="234" eb="236">
      <t>コウシン</t>
    </rPh>
    <rPh sb="237" eb="239">
      <t>スイシン</t>
    </rPh>
    <rPh sb="241" eb="243">
      <t>アンテイ</t>
    </rPh>
    <rPh sb="245" eb="247">
      <t>スイドウ</t>
    </rPh>
    <rPh sb="247" eb="249">
      <t>キョウキュウ</t>
    </rPh>
    <rPh sb="250" eb="252">
      <t>ケイゾク</t>
    </rPh>
    <rPh sb="254" eb="256">
      <t>ヒツヨウ</t>
    </rPh>
    <phoneticPr fontId="1"/>
  </si>
  <si>
    <t>①有形固定資産減価償却率は、昨年度よりも上昇し、類似団体の平均値も上回っているため、類似団体以上に固定資産の更新が迫っており、適正な更新計画立案や裏付けとなる財源確保が必要と言えます。
②管路経年化率は前年度よりも上昇し、依然、類似団体の平均値より高くなっており、管路の老朽化が進行しています。
③管路更新率は前年より上昇し、類似団体の平均値も上回っております。しかしながら、今後も安定した水の供給を図るため、さらに数値を高める必要があります。</t>
    <rPh sb="1" eb="3">
      <t>ユウケイ</t>
    </rPh>
    <rPh sb="3" eb="5">
      <t>コテイ</t>
    </rPh>
    <rPh sb="5" eb="7">
      <t>シサン</t>
    </rPh>
    <rPh sb="7" eb="9">
      <t>ゲンカ</t>
    </rPh>
    <rPh sb="9" eb="11">
      <t>ショウキャク</t>
    </rPh>
    <rPh sb="11" eb="12">
      <t>リツ</t>
    </rPh>
    <rPh sb="14" eb="17">
      <t>サクネンド</t>
    </rPh>
    <rPh sb="20" eb="22">
      <t>ジョウショウ</t>
    </rPh>
    <rPh sb="24" eb="26">
      <t>ルイジ</t>
    </rPh>
    <rPh sb="26" eb="28">
      <t>ダンタイ</t>
    </rPh>
    <rPh sb="29" eb="32">
      <t>ヘイキンチ</t>
    </rPh>
    <rPh sb="33" eb="35">
      <t>ウワマワ</t>
    </rPh>
    <rPh sb="42" eb="44">
      <t>ルイジ</t>
    </rPh>
    <rPh sb="44" eb="46">
      <t>ダンタイ</t>
    </rPh>
    <rPh sb="46" eb="48">
      <t>イジョウ</t>
    </rPh>
    <rPh sb="49" eb="51">
      <t>コテイ</t>
    </rPh>
    <rPh sb="51" eb="53">
      <t>シサン</t>
    </rPh>
    <rPh sb="54" eb="56">
      <t>コウシン</t>
    </rPh>
    <rPh sb="57" eb="58">
      <t>セマ</t>
    </rPh>
    <rPh sb="63" eb="65">
      <t>テキセイ</t>
    </rPh>
    <rPh sb="66" eb="68">
      <t>コウシン</t>
    </rPh>
    <rPh sb="68" eb="70">
      <t>ケイカク</t>
    </rPh>
    <rPh sb="70" eb="72">
      <t>リツアン</t>
    </rPh>
    <rPh sb="73" eb="75">
      <t>ウラヅ</t>
    </rPh>
    <rPh sb="79" eb="81">
      <t>ザイゲン</t>
    </rPh>
    <rPh sb="81" eb="83">
      <t>カクホ</t>
    </rPh>
    <rPh sb="84" eb="86">
      <t>ヒツヨウ</t>
    </rPh>
    <rPh sb="87" eb="88">
      <t>イ</t>
    </rPh>
    <rPh sb="94" eb="96">
      <t>カンロ</t>
    </rPh>
    <rPh sb="96" eb="98">
      <t>ケイネン</t>
    </rPh>
    <rPh sb="98" eb="99">
      <t>カ</t>
    </rPh>
    <rPh sb="99" eb="100">
      <t>リツ</t>
    </rPh>
    <rPh sb="101" eb="104">
      <t>ゼンネンド</t>
    </rPh>
    <rPh sb="107" eb="109">
      <t>ジョウショウ</t>
    </rPh>
    <rPh sb="111" eb="113">
      <t>イゼン</t>
    </rPh>
    <rPh sb="114" eb="116">
      <t>ルイジ</t>
    </rPh>
    <rPh sb="116" eb="118">
      <t>ダンタイ</t>
    </rPh>
    <rPh sb="119" eb="122">
      <t>ヘイキンチ</t>
    </rPh>
    <rPh sb="124" eb="125">
      <t>タカ</t>
    </rPh>
    <rPh sb="132" eb="134">
      <t>カンロ</t>
    </rPh>
    <rPh sb="135" eb="138">
      <t>ロウキュウカ</t>
    </rPh>
    <rPh sb="139" eb="141">
      <t>シンコウ</t>
    </rPh>
    <rPh sb="149" eb="151">
      <t>カンロ</t>
    </rPh>
    <rPh sb="151" eb="153">
      <t>コウシン</t>
    </rPh>
    <rPh sb="153" eb="154">
      <t>リツ</t>
    </rPh>
    <rPh sb="155" eb="157">
      <t>ゼンネン</t>
    </rPh>
    <rPh sb="159" eb="161">
      <t>ジョウショウ</t>
    </rPh>
    <rPh sb="163" eb="165">
      <t>ルイジ</t>
    </rPh>
    <rPh sb="165" eb="167">
      <t>ダンタイ</t>
    </rPh>
    <rPh sb="168" eb="171">
      <t>ヘイキンチ</t>
    </rPh>
    <rPh sb="172" eb="174">
      <t>ウワマワ</t>
    </rPh>
    <rPh sb="188" eb="190">
      <t>コンゴ</t>
    </rPh>
    <rPh sb="191" eb="193">
      <t>アンテイ</t>
    </rPh>
    <rPh sb="200" eb="201">
      <t>ハカ</t>
    </rPh>
    <rPh sb="208" eb="210">
      <t>スウチ</t>
    </rPh>
    <rPh sb="211" eb="212">
      <t>タカ</t>
    </rPh>
    <rPh sb="214" eb="216">
      <t>ヒツヨウ</t>
    </rPh>
    <phoneticPr fontId="1"/>
  </si>
  <si>
    <t>①経常収支比率は、基準となる100％を上回っていますが委託料の増加により経常経費が上昇しています。
②累積欠損金比率は、累積欠損金が発生していないため該当なしとなっています。
③流動比率は流動負債の増加により前年から19.95ポイント低下しておりますが、基準となる100％を大きく上回っているため、短期支払能力は問題ありません。
④企業債残高対給水収益比率は、水道施設統廃合事業に伴う施設更新及び管路整備により企業債残高が増加したため、類似団体平均値よりも高い数値となっています。
⑤料金回収率は給水原価の上昇などにより前年度より減少しており、依然として100％を下回っているため、給水費用を給水収益以外の収益で賄っている状態が継続しています。
⑥給水原価は有収水量の減少と経常費用の増加から上昇しております。経常費用においては委託費及び減価償却費が高い割合を占めており、依然として類似団体の平均値より高い水準となっています。
⑦施設利用率は、横ばい傾向が続いていますが、依然として類似団体の平均値を上回っています。
⑧有収率は、給水人口の減少から総有収水量が下落傾向にあり、依然として類似団体の平均値を下回っています。有収率低下の原因の一つである漏水対策として漏水調査及び管路の更新を進めていく必要があります。</t>
    <rPh sb="1" eb="3">
      <t>ケイジョウ</t>
    </rPh>
    <rPh sb="3" eb="5">
      <t>シュウシ</t>
    </rPh>
    <rPh sb="5" eb="7">
      <t>ヒリツ</t>
    </rPh>
    <rPh sb="9" eb="11">
      <t>キジュン</t>
    </rPh>
    <rPh sb="19" eb="21">
      <t>ウワマワ</t>
    </rPh>
    <rPh sb="27" eb="30">
      <t>イタクリョウ</t>
    </rPh>
    <rPh sb="31" eb="33">
      <t>ゾウカ</t>
    </rPh>
    <rPh sb="36" eb="38">
      <t>ケイジョウ</t>
    </rPh>
    <rPh sb="38" eb="40">
      <t>ケイヒ</t>
    </rPh>
    <rPh sb="41" eb="43">
      <t>ジョウショウ</t>
    </rPh>
    <rPh sb="51" eb="53">
      <t>ルイセキ</t>
    </rPh>
    <rPh sb="53" eb="55">
      <t>ケッソン</t>
    </rPh>
    <rPh sb="55" eb="56">
      <t>キン</t>
    </rPh>
    <rPh sb="56" eb="58">
      <t>ヒリツ</t>
    </rPh>
    <rPh sb="60" eb="62">
      <t>ルイセキ</t>
    </rPh>
    <rPh sb="62" eb="65">
      <t>ケッソンキン</t>
    </rPh>
    <rPh sb="66" eb="68">
      <t>ハッセイ</t>
    </rPh>
    <rPh sb="75" eb="77">
      <t>ガイトウ</t>
    </rPh>
    <rPh sb="89" eb="91">
      <t>リュウドウ</t>
    </rPh>
    <rPh sb="91" eb="93">
      <t>ヒリツ</t>
    </rPh>
    <rPh sb="94" eb="96">
      <t>リュウドウ</t>
    </rPh>
    <rPh sb="96" eb="98">
      <t>フサイ</t>
    </rPh>
    <rPh sb="99" eb="101">
      <t>ゾウカ</t>
    </rPh>
    <rPh sb="104" eb="106">
      <t>ゼンネン</t>
    </rPh>
    <rPh sb="117" eb="119">
      <t>テイカ</t>
    </rPh>
    <rPh sb="127" eb="129">
      <t>キジュン</t>
    </rPh>
    <rPh sb="137" eb="138">
      <t>オオ</t>
    </rPh>
    <rPh sb="140" eb="142">
      <t>ウワマワ</t>
    </rPh>
    <rPh sb="149" eb="151">
      <t>タンキ</t>
    </rPh>
    <rPh sb="151" eb="153">
      <t>シハラ</t>
    </rPh>
    <rPh sb="153" eb="155">
      <t>ノウリョク</t>
    </rPh>
    <rPh sb="156" eb="158">
      <t>モンダイ</t>
    </rPh>
    <rPh sb="166" eb="168">
      <t>キギョウ</t>
    </rPh>
    <rPh sb="168" eb="169">
      <t>サイ</t>
    </rPh>
    <rPh sb="169" eb="171">
      <t>ザンダカ</t>
    </rPh>
    <rPh sb="171" eb="172">
      <t>タイ</t>
    </rPh>
    <rPh sb="172" eb="174">
      <t>キュウスイ</t>
    </rPh>
    <rPh sb="174" eb="176">
      <t>シュウエキ</t>
    </rPh>
    <rPh sb="176" eb="178">
      <t>ヒリツ</t>
    </rPh>
    <rPh sb="180" eb="182">
      <t>スイドウ</t>
    </rPh>
    <rPh sb="182" eb="184">
      <t>シセツ</t>
    </rPh>
    <rPh sb="184" eb="187">
      <t>トウハイゴウ</t>
    </rPh>
    <rPh sb="187" eb="189">
      <t>ジギョウ</t>
    </rPh>
    <rPh sb="190" eb="191">
      <t>トモナ</t>
    </rPh>
    <rPh sb="192" eb="194">
      <t>シセツ</t>
    </rPh>
    <rPh sb="194" eb="196">
      <t>コウシン</t>
    </rPh>
    <rPh sb="196" eb="197">
      <t>オヨ</t>
    </rPh>
    <rPh sb="198" eb="200">
      <t>カンロ</t>
    </rPh>
    <rPh sb="200" eb="202">
      <t>セイビ</t>
    </rPh>
    <rPh sb="205" eb="207">
      <t>キギョウ</t>
    </rPh>
    <rPh sb="207" eb="208">
      <t>サイ</t>
    </rPh>
    <rPh sb="211" eb="213">
      <t>ゾウカ</t>
    </rPh>
    <rPh sb="218" eb="220">
      <t>ルイジ</t>
    </rPh>
    <rPh sb="220" eb="222">
      <t>ダンタイ</t>
    </rPh>
    <rPh sb="222" eb="225">
      <t>ヘイキンチ</t>
    </rPh>
    <rPh sb="228" eb="229">
      <t>タカ</t>
    </rPh>
    <rPh sb="230" eb="232">
      <t>スウチ</t>
    </rPh>
    <rPh sb="242" eb="244">
      <t>リョウキン</t>
    </rPh>
    <rPh sb="244" eb="246">
      <t>カイシュウ</t>
    </rPh>
    <rPh sb="246" eb="247">
      <t>リツ</t>
    </rPh>
    <rPh sb="248" eb="250">
      <t>キュウスイ</t>
    </rPh>
    <rPh sb="250" eb="252">
      <t>ゲンカ</t>
    </rPh>
    <rPh sb="253" eb="255">
      <t>ジョウショウ</t>
    </rPh>
    <rPh sb="260" eb="263">
      <t>ゼンネンド</t>
    </rPh>
    <rPh sb="265" eb="267">
      <t>ゲンショウ</t>
    </rPh>
    <rPh sb="272" eb="274">
      <t>イゼン</t>
    </rPh>
    <rPh sb="282" eb="284">
      <t>シタマワ</t>
    </rPh>
    <rPh sb="291" eb="293">
      <t>キュウスイ</t>
    </rPh>
    <rPh sb="293" eb="295">
      <t>ヒヨウ</t>
    </rPh>
    <rPh sb="296" eb="298">
      <t>キュウスイ</t>
    </rPh>
    <rPh sb="298" eb="300">
      <t>シュウエキ</t>
    </rPh>
    <rPh sb="300" eb="302">
      <t>イガイ</t>
    </rPh>
    <rPh sb="303" eb="305">
      <t>シュウエキ</t>
    </rPh>
    <rPh sb="306" eb="307">
      <t>マカナ</t>
    </rPh>
    <rPh sb="311" eb="313">
      <t>ジョウタイ</t>
    </rPh>
    <rPh sb="314" eb="316">
      <t>ケイゾク</t>
    </rPh>
    <rPh sb="324" eb="326">
      <t>キュウスイ</t>
    </rPh>
    <rPh sb="326" eb="328">
      <t>ゲンカ</t>
    </rPh>
    <rPh sb="329" eb="331">
      <t>ユウシュウ</t>
    </rPh>
    <rPh sb="331" eb="333">
      <t>スイリョウ</t>
    </rPh>
    <rPh sb="334" eb="336">
      <t>ゲンショウ</t>
    </rPh>
    <rPh sb="337" eb="339">
      <t>ケイジョウ</t>
    </rPh>
    <rPh sb="339" eb="341">
      <t>ヒヨウ</t>
    </rPh>
    <rPh sb="342" eb="344">
      <t>ゾウカ</t>
    </rPh>
    <rPh sb="346" eb="348">
      <t>ジョウショウ</t>
    </rPh>
    <rPh sb="355" eb="357">
      <t>ケイジョウ</t>
    </rPh>
    <rPh sb="357" eb="359">
      <t>ヒヨウ</t>
    </rPh>
    <rPh sb="364" eb="366">
      <t>イタク</t>
    </rPh>
    <rPh sb="366" eb="367">
      <t>ヒ</t>
    </rPh>
    <rPh sb="367" eb="368">
      <t>オヨ</t>
    </rPh>
    <rPh sb="369" eb="371">
      <t>ゲンカ</t>
    </rPh>
    <rPh sb="371" eb="373">
      <t>ショウキャク</t>
    </rPh>
    <rPh sb="373" eb="374">
      <t>ヒ</t>
    </rPh>
    <rPh sb="375" eb="376">
      <t>タカ</t>
    </rPh>
    <rPh sb="377" eb="379">
      <t>ワリアイ</t>
    </rPh>
    <rPh sb="380" eb="381">
      <t>シ</t>
    </rPh>
    <rPh sb="386" eb="388">
      <t>イゼン</t>
    </rPh>
    <rPh sb="391" eb="393">
      <t>ルイジ</t>
    </rPh>
    <rPh sb="393" eb="395">
      <t>ダンタイ</t>
    </rPh>
    <rPh sb="396" eb="399">
      <t>ヘイキンチ</t>
    </rPh>
    <rPh sb="401" eb="402">
      <t>タカ</t>
    </rPh>
    <rPh sb="403" eb="405">
      <t>スイジュン</t>
    </rPh>
    <rPh sb="415" eb="417">
      <t>シセツ</t>
    </rPh>
    <rPh sb="417" eb="419">
      <t>リヨウ</t>
    </rPh>
    <rPh sb="419" eb="420">
      <t>リツ</t>
    </rPh>
    <rPh sb="422" eb="423">
      <t>ヨコ</t>
    </rPh>
    <rPh sb="425" eb="427">
      <t>ケイコウ</t>
    </rPh>
    <rPh sb="428" eb="429">
      <t>ツヅ</t>
    </rPh>
    <rPh sb="442" eb="445">
      <t>ヘイキンチ</t>
    </rPh>
    <rPh sb="446" eb="448">
      <t>ウワマワ</t>
    </rPh>
    <rPh sb="456" eb="459">
      <t>ユウシュウリツ</t>
    </rPh>
    <rPh sb="461" eb="463">
      <t>キュウスイ</t>
    </rPh>
    <rPh sb="463" eb="465">
      <t>ジンコウ</t>
    </rPh>
    <rPh sb="466" eb="468">
      <t>ゲンショウ</t>
    </rPh>
    <rPh sb="470" eb="472">
      <t>ゲンショウ</t>
    </rPh>
    <rPh sb="474" eb="475">
      <t>ソウ</t>
    </rPh>
    <rPh sb="475" eb="477">
      <t>ユウシュウ</t>
    </rPh>
    <rPh sb="477" eb="479">
      <t>スイリョウ</t>
    </rPh>
    <rPh sb="484" eb="486">
      <t>イゼン</t>
    </rPh>
    <rPh sb="494" eb="496">
      <t>ヘイキン</t>
    </rPh>
    <rPh sb="496" eb="497">
      <t>チ</t>
    </rPh>
    <rPh sb="498" eb="500">
      <t>シタマワ</t>
    </rPh>
    <rPh sb="506" eb="509">
      <t>ユウシュウリツ</t>
    </rPh>
    <rPh sb="509" eb="511">
      <t>テイカ</t>
    </rPh>
    <rPh sb="512" eb="514">
      <t>ゲンイン</t>
    </rPh>
    <rPh sb="515" eb="516">
      <t>ヒト</t>
    </rPh>
    <rPh sb="520" eb="522">
      <t>ロウスイ</t>
    </rPh>
    <rPh sb="522" eb="524">
      <t>タイサク</t>
    </rPh>
    <rPh sb="527" eb="529">
      <t>ロウスイ</t>
    </rPh>
    <rPh sb="529" eb="531">
      <t>チョウサ</t>
    </rPh>
    <rPh sb="531" eb="532">
      <t>オヨ</t>
    </rPh>
    <rPh sb="533" eb="535">
      <t>カンロ</t>
    </rPh>
    <rPh sb="536" eb="538">
      <t>コウシン</t>
    </rPh>
    <rPh sb="539" eb="540">
      <t>スス</t>
    </rPh>
    <rPh sb="544" eb="54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</si>
</sst>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0.93</c:v>
                </c:pt>
                <c:pt idx="1">
                  <c:v>0.99</c:v>
                </c:pt>
                <c:pt idx="2">
                  <c:v>0.95</c:v>
                </c:pt>
                <c:pt idx="3">
                  <c:v>0.69</c:v>
                </c:pt>
                <c:pt idx="4">
                  <c:v>0.81</c:v>
                </c:pt>
              </c:numCache>
            </c:numRef>
          </c:val>
          <c:extLst>
            <c:ext xmlns:c16="http://schemas.microsoft.com/office/drawing/2014/chart" uri="{C3380CC4-5D6E-409C-BE32-E72D297353CC}">
              <c16:uniqueId val="{00000000-4268-42BE-B6A5-D07E32906E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4268-42BE-B6A5-D07E32906E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64.41</c:v>
                </c:pt>
                <c:pt idx="1">
                  <c:v>63.14</c:v>
                </c:pt>
                <c:pt idx="2">
                  <c:v>62.1</c:v>
                </c:pt>
                <c:pt idx="3">
                  <c:v>62.76</c:v>
                </c:pt>
                <c:pt idx="4">
                  <c:v>62.15</c:v>
                </c:pt>
              </c:numCache>
            </c:numRef>
          </c:val>
          <c:extLst>
            <c:ext xmlns:c16="http://schemas.microsoft.com/office/drawing/2014/chart" uri="{C3380CC4-5D6E-409C-BE32-E72D297353CC}">
              <c16:uniqueId val="{00000000-3B28-4375-8458-EAD5618BEE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3B28-4375-8458-EAD5618BEE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81.63</c:v>
                </c:pt>
                <c:pt idx="1">
                  <c:v>81.77</c:v>
                </c:pt>
                <c:pt idx="2">
                  <c:v>81.67</c:v>
                </c:pt>
                <c:pt idx="3">
                  <c:v>80.11</c:v>
                </c:pt>
                <c:pt idx="4">
                  <c:v>78.61</c:v>
                </c:pt>
              </c:numCache>
            </c:numRef>
          </c:val>
          <c:extLst>
            <c:ext xmlns:c16="http://schemas.microsoft.com/office/drawing/2014/chart" uri="{C3380CC4-5D6E-409C-BE32-E72D297353CC}">
              <c16:uniqueId val="{00000000-7B4D-49A1-9479-42F6790323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B4D-49A1-9479-42F67903233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111.09</c:v>
                </c:pt>
                <c:pt idx="1">
                  <c:v>114.14</c:v>
                </c:pt>
                <c:pt idx="2">
                  <c:v>99.69</c:v>
                </c:pt>
                <c:pt idx="3">
                  <c:v>104.87</c:v>
                </c:pt>
                <c:pt idx="4">
                  <c:v>105.86</c:v>
                </c:pt>
              </c:numCache>
            </c:numRef>
          </c:val>
          <c:extLst>
            <c:ext xmlns:c16="http://schemas.microsoft.com/office/drawing/2014/chart" uri="{C3380CC4-5D6E-409C-BE32-E72D297353CC}">
              <c16:uniqueId val="{00000000-F179-4899-A7E9-B33A047C22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F179-4899-A7E9-B33A047C22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52.31</c:v>
                </c:pt>
                <c:pt idx="1">
                  <c:v>52.85</c:v>
                </c:pt>
                <c:pt idx="2">
                  <c:v>53.61</c:v>
                </c:pt>
                <c:pt idx="3">
                  <c:v>54.53</c:v>
                </c:pt>
                <c:pt idx="4">
                  <c:v>54.92</c:v>
                </c:pt>
              </c:numCache>
            </c:numRef>
          </c:val>
          <c:extLst>
            <c:ext xmlns:c16="http://schemas.microsoft.com/office/drawing/2014/chart" uri="{C3380CC4-5D6E-409C-BE32-E72D297353CC}">
              <c16:uniqueId val="{00000000-6117-4082-B940-DF9CEB970B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6117-4082-B940-DF9CEB970B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30.8</c:v>
                </c:pt>
                <c:pt idx="1">
                  <c:v>29.01</c:v>
                </c:pt>
                <c:pt idx="2">
                  <c:v>35.26</c:v>
                </c:pt>
                <c:pt idx="3">
                  <c:v>33.81</c:v>
                </c:pt>
                <c:pt idx="4">
                  <c:v>36.08</c:v>
                </c:pt>
              </c:numCache>
            </c:numRef>
          </c:val>
          <c:extLst>
            <c:ext xmlns:c16="http://schemas.microsoft.com/office/drawing/2014/chart" uri="{C3380CC4-5D6E-409C-BE32-E72D297353CC}">
              <c16:uniqueId val="{00000000-2B78-4208-AE19-8C91885BA9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2B78-4208-AE19-8C91885BA9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76-45F3-813F-7AA37A8C91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E176-45F3-813F-7AA37A8C91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162.54</c:v>
                </c:pt>
                <c:pt idx="1">
                  <c:v>191.95</c:v>
                </c:pt>
                <c:pt idx="2">
                  <c:v>186.07</c:v>
                </c:pt>
                <c:pt idx="3">
                  <c:v>197.81</c:v>
                </c:pt>
                <c:pt idx="4">
                  <c:v>177.86</c:v>
                </c:pt>
              </c:numCache>
            </c:numRef>
          </c:val>
          <c:extLst>
            <c:ext xmlns:c16="http://schemas.microsoft.com/office/drawing/2014/chart" uri="{C3380CC4-5D6E-409C-BE32-E72D297353CC}">
              <c16:uniqueId val="{00000000-25FF-4A44-83D2-2376C807C7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5FF-4A44-83D2-2376C807C7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496.7</c:v>
                </c:pt>
                <c:pt idx="1">
                  <c:v>511.32</c:v>
                </c:pt>
                <c:pt idx="2">
                  <c:v>525.04</c:v>
                </c:pt>
                <c:pt idx="3">
                  <c:v>544.69000000000005</c:v>
                </c:pt>
                <c:pt idx="4">
                  <c:v>568.22</c:v>
                </c:pt>
              </c:numCache>
            </c:numRef>
          </c:val>
          <c:extLst>
            <c:ext xmlns:c16="http://schemas.microsoft.com/office/drawing/2014/chart" uri="{C3380CC4-5D6E-409C-BE32-E72D297353CC}">
              <c16:uniqueId val="{00000000-0EEF-4F35-A5B0-2F38856D565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EEF-4F35-A5B0-2F38856D565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91.73</c:v>
                </c:pt>
                <c:pt idx="1">
                  <c:v>93.8</c:v>
                </c:pt>
                <c:pt idx="2">
                  <c:v>86.51</c:v>
                </c:pt>
                <c:pt idx="3">
                  <c:v>90.4</c:v>
                </c:pt>
                <c:pt idx="4">
                  <c:v>81.72</c:v>
                </c:pt>
              </c:numCache>
            </c:numRef>
          </c:val>
          <c:extLst>
            <c:ext xmlns:c16="http://schemas.microsoft.com/office/drawing/2014/chart" uri="{C3380CC4-5D6E-409C-BE32-E72D297353CC}">
              <c16:uniqueId val="{00000000-E783-4D0E-A24A-29859CE77C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E783-4D0E-A24A-29859CE77C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259.49</c:v>
                </c:pt>
                <c:pt idx="1">
                  <c:v>254.39</c:v>
                </c:pt>
                <c:pt idx="2">
                  <c:v>276.35000000000002</c:v>
                </c:pt>
                <c:pt idx="3">
                  <c:v>265.16000000000003</c:v>
                </c:pt>
                <c:pt idx="4">
                  <c:v>293.92</c:v>
                </c:pt>
              </c:numCache>
            </c:numRef>
          </c:val>
          <c:extLst>
            <c:ext xmlns:c16="http://schemas.microsoft.com/office/drawing/2014/chart" uri="{C3380CC4-5D6E-409C-BE32-E72D297353CC}">
              <c16:uniqueId val="{00000000-DAD3-40F0-B6F8-C55B3DE806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DAD3-40F0-B6F8-C55B3DE8064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千葉県　香取市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8</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A4</v>
      </c>
      <c r="X8" s="42"/>
      <c r="Y8" s="42"/>
      <c r="Z8" s="42"/>
      <c r="AA8" s="42"/>
      <c r="AB8" s="42"/>
      <c r="AC8" s="42"/>
      <c r="AD8" s="42" t="str">
        <f>データ!$M$6</f>
        <v>非設置</v>
      </c>
      <c r="AE8" s="42"/>
      <c r="AF8" s="42"/>
      <c r="AG8" s="42"/>
      <c r="AH8" s="42"/>
      <c r="AI8" s="42"/>
      <c r="AJ8" s="42"/>
      <c r="AK8" s="2"/>
      <c r="AL8" s="43">
        <f>データ!$R$6</f>
        <v>69575</v>
      </c>
      <c r="AM8" s="43"/>
      <c r="AN8" s="43"/>
      <c r="AO8" s="43"/>
      <c r="AP8" s="43"/>
      <c r="AQ8" s="43"/>
      <c r="AR8" s="43"/>
      <c r="AS8" s="43"/>
      <c r="AT8" s="44">
        <f>データ!$S$6</f>
        <v>262.35000000000002</v>
      </c>
      <c r="AU8" s="45"/>
      <c r="AV8" s="45"/>
      <c r="AW8" s="45"/>
      <c r="AX8" s="45"/>
      <c r="AY8" s="45"/>
      <c r="AZ8" s="45"/>
      <c r="BA8" s="45"/>
      <c r="BB8" s="46">
        <f>データ!$T$6</f>
        <v>265.2</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2">
      <c r="A9" s="2"/>
      <c r="B9" s="32" t="s">
        <v>23</v>
      </c>
      <c r="C9" s="33"/>
      <c r="D9" s="33"/>
      <c r="E9" s="33"/>
      <c r="F9" s="33"/>
      <c r="G9" s="33"/>
      <c r="H9" s="33"/>
      <c r="I9" s="32" t="s">
        <v>24</v>
      </c>
      <c r="J9" s="33"/>
      <c r="K9" s="33"/>
      <c r="L9" s="33"/>
      <c r="M9" s="33"/>
      <c r="N9" s="33"/>
      <c r="O9" s="34"/>
      <c r="P9" s="35" t="s">
        <v>26</v>
      </c>
      <c r="Q9" s="35"/>
      <c r="R9" s="35"/>
      <c r="S9" s="35"/>
      <c r="T9" s="35"/>
      <c r="U9" s="35"/>
      <c r="V9" s="35"/>
      <c r="W9" s="35" t="s">
        <v>22</v>
      </c>
      <c r="X9" s="35"/>
      <c r="Y9" s="35"/>
      <c r="Z9" s="35"/>
      <c r="AA9" s="35"/>
      <c r="AB9" s="35"/>
      <c r="AC9" s="35"/>
      <c r="AD9" s="2"/>
      <c r="AE9" s="2"/>
      <c r="AF9" s="2"/>
      <c r="AG9" s="2"/>
      <c r="AH9" s="2"/>
      <c r="AI9" s="2"/>
      <c r="AJ9" s="2"/>
      <c r="AK9" s="2"/>
      <c r="AL9" s="35" t="s">
        <v>29</v>
      </c>
      <c r="AM9" s="35"/>
      <c r="AN9" s="35"/>
      <c r="AO9" s="35"/>
      <c r="AP9" s="35"/>
      <c r="AQ9" s="35"/>
      <c r="AR9" s="35"/>
      <c r="AS9" s="35"/>
      <c r="AT9" s="32" t="s">
        <v>31</v>
      </c>
      <c r="AU9" s="33"/>
      <c r="AV9" s="33"/>
      <c r="AW9" s="33"/>
      <c r="AX9" s="33"/>
      <c r="AY9" s="33"/>
      <c r="AZ9" s="33"/>
      <c r="BA9" s="33"/>
      <c r="BB9" s="35" t="s">
        <v>1</v>
      </c>
      <c r="BC9" s="35"/>
      <c r="BD9" s="35"/>
      <c r="BE9" s="35"/>
      <c r="BF9" s="35"/>
      <c r="BG9" s="35"/>
      <c r="BH9" s="35"/>
      <c r="BI9" s="35"/>
      <c r="BJ9" s="3"/>
      <c r="BK9" s="3"/>
      <c r="BL9" s="51" t="s">
        <v>32</v>
      </c>
      <c r="BM9" s="52"/>
      <c r="BN9" s="53" t="s">
        <v>34</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61.65</v>
      </c>
      <c r="J10" s="45"/>
      <c r="K10" s="45"/>
      <c r="L10" s="45"/>
      <c r="M10" s="45"/>
      <c r="N10" s="45"/>
      <c r="O10" s="55"/>
      <c r="P10" s="46">
        <f>データ!$P$6</f>
        <v>74.14</v>
      </c>
      <c r="Q10" s="46"/>
      <c r="R10" s="46"/>
      <c r="S10" s="46"/>
      <c r="T10" s="46"/>
      <c r="U10" s="46"/>
      <c r="V10" s="46"/>
      <c r="W10" s="43">
        <f>データ!$Q$6</f>
        <v>4730</v>
      </c>
      <c r="X10" s="43"/>
      <c r="Y10" s="43"/>
      <c r="Z10" s="43"/>
      <c r="AA10" s="43"/>
      <c r="AB10" s="43"/>
      <c r="AC10" s="43"/>
      <c r="AD10" s="2"/>
      <c r="AE10" s="2"/>
      <c r="AF10" s="2"/>
      <c r="AG10" s="2"/>
      <c r="AH10" s="2"/>
      <c r="AI10" s="2"/>
      <c r="AJ10" s="2"/>
      <c r="AK10" s="2"/>
      <c r="AL10" s="43">
        <f>データ!$U$6</f>
        <v>51270</v>
      </c>
      <c r="AM10" s="43"/>
      <c r="AN10" s="43"/>
      <c r="AO10" s="43"/>
      <c r="AP10" s="43"/>
      <c r="AQ10" s="43"/>
      <c r="AR10" s="43"/>
      <c r="AS10" s="43"/>
      <c r="AT10" s="44">
        <f>データ!$V$6</f>
        <v>171.19</v>
      </c>
      <c r="AU10" s="45"/>
      <c r="AV10" s="45"/>
      <c r="AW10" s="45"/>
      <c r="AX10" s="45"/>
      <c r="AY10" s="45"/>
      <c r="AZ10" s="45"/>
      <c r="BA10" s="45"/>
      <c r="BB10" s="46">
        <f>データ!$W$6</f>
        <v>299.49</v>
      </c>
      <c r="BC10" s="46"/>
      <c r="BD10" s="46"/>
      <c r="BE10" s="46"/>
      <c r="BF10" s="46"/>
      <c r="BG10" s="46"/>
      <c r="BH10" s="46"/>
      <c r="BI10" s="46"/>
      <c r="BJ10" s="2"/>
      <c r="BK10" s="2"/>
      <c r="BL10" s="56" t="s">
        <v>36</v>
      </c>
      <c r="BM10" s="57"/>
      <c r="BN10" s="58" t="s">
        <v>39</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40</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42</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43</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45</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109</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12</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108</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2">
      <c r="C83" s="10"/>
    </row>
    <row r="84" spans="1:78" hidden="1" x14ac:dyDescent="0.2">
      <c r="B84" s="6" t="s">
        <v>46</v>
      </c>
      <c r="C84" s="6"/>
      <c r="D84" s="6"/>
      <c r="E84" s="6" t="s">
        <v>48</v>
      </c>
      <c r="F84" s="6" t="s">
        <v>50</v>
      </c>
      <c r="G84" s="6" t="s">
        <v>51</v>
      </c>
      <c r="H84" s="6" t="s">
        <v>44</v>
      </c>
      <c r="I84" s="6" t="s">
        <v>11</v>
      </c>
      <c r="J84" s="6" t="s">
        <v>27</v>
      </c>
      <c r="K84" s="6" t="s">
        <v>52</v>
      </c>
      <c r="L84" s="6" t="s">
        <v>54</v>
      </c>
      <c r="M84" s="6" t="s">
        <v>33</v>
      </c>
      <c r="N84" s="6" t="s">
        <v>56</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XerzfzLP1aqB5bMwq6E2GE4EojjMfc9CAKhh2/CoR41N20ccIlPPzi2Ck6epkb0rIQUuDfwEmjzeoDSjdALFYw==" saltValue="POXBA4sT7bVhPzqHOJmxF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53</v>
      </c>
      <c r="C3" s="17" t="s">
        <v>61</v>
      </c>
      <c r="D3" s="17" t="s">
        <v>38</v>
      </c>
      <c r="E3" s="17" t="s">
        <v>7</v>
      </c>
      <c r="F3" s="17" t="s">
        <v>6</v>
      </c>
      <c r="G3" s="17" t="s">
        <v>25</v>
      </c>
      <c r="H3" s="83" t="s">
        <v>30</v>
      </c>
      <c r="I3" s="84"/>
      <c r="J3" s="84"/>
      <c r="K3" s="84"/>
      <c r="L3" s="84"/>
      <c r="M3" s="84"/>
      <c r="N3" s="84"/>
      <c r="O3" s="84"/>
      <c r="P3" s="84"/>
      <c r="Q3" s="84"/>
      <c r="R3" s="84"/>
      <c r="S3" s="84"/>
      <c r="T3" s="84"/>
      <c r="U3" s="84"/>
      <c r="V3" s="84"/>
      <c r="W3" s="85"/>
      <c r="X3" s="81" t="s">
        <v>57</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13</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62</v>
      </c>
      <c r="B4" s="18"/>
      <c r="C4" s="18"/>
      <c r="D4" s="18"/>
      <c r="E4" s="18"/>
      <c r="F4" s="18"/>
      <c r="G4" s="18"/>
      <c r="H4" s="86"/>
      <c r="I4" s="87"/>
      <c r="J4" s="87"/>
      <c r="K4" s="87"/>
      <c r="L4" s="87"/>
      <c r="M4" s="87"/>
      <c r="N4" s="87"/>
      <c r="O4" s="87"/>
      <c r="P4" s="87"/>
      <c r="Q4" s="87"/>
      <c r="R4" s="87"/>
      <c r="S4" s="87"/>
      <c r="T4" s="87"/>
      <c r="U4" s="87"/>
      <c r="V4" s="87"/>
      <c r="W4" s="88"/>
      <c r="X4" s="82" t="s">
        <v>55</v>
      </c>
      <c r="Y4" s="82"/>
      <c r="Z4" s="82"/>
      <c r="AA4" s="82"/>
      <c r="AB4" s="82"/>
      <c r="AC4" s="82"/>
      <c r="AD4" s="82"/>
      <c r="AE4" s="82"/>
      <c r="AF4" s="82"/>
      <c r="AG4" s="82"/>
      <c r="AH4" s="82"/>
      <c r="AI4" s="82" t="s">
        <v>47</v>
      </c>
      <c r="AJ4" s="82"/>
      <c r="AK4" s="82"/>
      <c r="AL4" s="82"/>
      <c r="AM4" s="82"/>
      <c r="AN4" s="82"/>
      <c r="AO4" s="82"/>
      <c r="AP4" s="82"/>
      <c r="AQ4" s="82"/>
      <c r="AR4" s="82"/>
      <c r="AS4" s="82"/>
      <c r="AT4" s="82" t="s">
        <v>41</v>
      </c>
      <c r="AU4" s="82"/>
      <c r="AV4" s="82"/>
      <c r="AW4" s="82"/>
      <c r="AX4" s="82"/>
      <c r="AY4" s="82"/>
      <c r="AZ4" s="82"/>
      <c r="BA4" s="82"/>
      <c r="BB4" s="82"/>
      <c r="BC4" s="82"/>
      <c r="BD4" s="82"/>
      <c r="BE4" s="82" t="s">
        <v>4</v>
      </c>
      <c r="BF4" s="82"/>
      <c r="BG4" s="82"/>
      <c r="BH4" s="82"/>
      <c r="BI4" s="82"/>
      <c r="BJ4" s="82"/>
      <c r="BK4" s="82"/>
      <c r="BL4" s="82"/>
      <c r="BM4" s="82"/>
      <c r="BN4" s="82"/>
      <c r="BO4" s="82"/>
      <c r="BP4" s="82" t="s">
        <v>35</v>
      </c>
      <c r="BQ4" s="82"/>
      <c r="BR4" s="82"/>
      <c r="BS4" s="82"/>
      <c r="BT4" s="82"/>
      <c r="BU4" s="82"/>
      <c r="BV4" s="82"/>
      <c r="BW4" s="82"/>
      <c r="BX4" s="82"/>
      <c r="BY4" s="82"/>
      <c r="BZ4" s="82"/>
      <c r="CA4" s="82" t="s">
        <v>63</v>
      </c>
      <c r="CB4" s="82"/>
      <c r="CC4" s="82"/>
      <c r="CD4" s="82"/>
      <c r="CE4" s="82"/>
      <c r="CF4" s="82"/>
      <c r="CG4" s="82"/>
      <c r="CH4" s="82"/>
      <c r="CI4" s="82"/>
      <c r="CJ4" s="82"/>
      <c r="CK4" s="82"/>
      <c r="CL4" s="82" t="s">
        <v>65</v>
      </c>
      <c r="CM4" s="82"/>
      <c r="CN4" s="82"/>
      <c r="CO4" s="82"/>
      <c r="CP4" s="82"/>
      <c r="CQ4" s="82"/>
      <c r="CR4" s="82"/>
      <c r="CS4" s="82"/>
      <c r="CT4" s="82"/>
      <c r="CU4" s="82"/>
      <c r="CV4" s="82"/>
      <c r="CW4" s="82" t="s">
        <v>66</v>
      </c>
      <c r="CX4" s="82"/>
      <c r="CY4" s="82"/>
      <c r="CZ4" s="82"/>
      <c r="DA4" s="82"/>
      <c r="DB4" s="82"/>
      <c r="DC4" s="82"/>
      <c r="DD4" s="82"/>
      <c r="DE4" s="82"/>
      <c r="DF4" s="82"/>
      <c r="DG4" s="82"/>
      <c r="DH4" s="82" t="s">
        <v>67</v>
      </c>
      <c r="DI4" s="82"/>
      <c r="DJ4" s="82"/>
      <c r="DK4" s="82"/>
      <c r="DL4" s="82"/>
      <c r="DM4" s="82"/>
      <c r="DN4" s="82"/>
      <c r="DO4" s="82"/>
      <c r="DP4" s="82"/>
      <c r="DQ4" s="82"/>
      <c r="DR4" s="82"/>
      <c r="DS4" s="82" t="s">
        <v>3</v>
      </c>
      <c r="DT4" s="82"/>
      <c r="DU4" s="82"/>
      <c r="DV4" s="82"/>
      <c r="DW4" s="82"/>
      <c r="DX4" s="82"/>
      <c r="DY4" s="82"/>
      <c r="DZ4" s="82"/>
      <c r="EA4" s="82"/>
      <c r="EB4" s="82"/>
      <c r="EC4" s="82"/>
      <c r="ED4" s="82" t="s">
        <v>68</v>
      </c>
      <c r="EE4" s="82"/>
      <c r="EF4" s="82"/>
      <c r="EG4" s="82"/>
      <c r="EH4" s="82"/>
      <c r="EI4" s="82"/>
      <c r="EJ4" s="82"/>
      <c r="EK4" s="82"/>
      <c r="EL4" s="82"/>
      <c r="EM4" s="82"/>
      <c r="EN4" s="82"/>
    </row>
    <row r="5" spans="1:144" x14ac:dyDescent="0.2">
      <c r="A5" s="15" t="s">
        <v>28</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78</v>
      </c>
      <c r="T5" s="24" t="s">
        <v>64</v>
      </c>
      <c r="U5" s="24" t="s">
        <v>79</v>
      </c>
      <c r="V5" s="24" t="s">
        <v>80</v>
      </c>
      <c r="W5" s="24" t="s">
        <v>81</v>
      </c>
      <c r="X5" s="24" t="s">
        <v>82</v>
      </c>
      <c r="Y5" s="24" t="s">
        <v>83</v>
      </c>
      <c r="Z5" s="24" t="s">
        <v>84</v>
      </c>
      <c r="AA5" s="24" t="s">
        <v>85</v>
      </c>
      <c r="AB5" s="24" t="s">
        <v>86</v>
      </c>
      <c r="AC5" s="24" t="s">
        <v>88</v>
      </c>
      <c r="AD5" s="24" t="s">
        <v>89</v>
      </c>
      <c r="AE5" s="24" t="s">
        <v>90</v>
      </c>
      <c r="AF5" s="24" t="s">
        <v>91</v>
      </c>
      <c r="AG5" s="24" t="s">
        <v>92</v>
      </c>
      <c r="AH5" s="24" t="s">
        <v>46</v>
      </c>
      <c r="AI5" s="24" t="s">
        <v>82</v>
      </c>
      <c r="AJ5" s="24" t="s">
        <v>83</v>
      </c>
      <c r="AK5" s="24" t="s">
        <v>84</v>
      </c>
      <c r="AL5" s="24" t="s">
        <v>85</v>
      </c>
      <c r="AM5" s="24" t="s">
        <v>86</v>
      </c>
      <c r="AN5" s="24" t="s">
        <v>88</v>
      </c>
      <c r="AO5" s="24" t="s">
        <v>89</v>
      </c>
      <c r="AP5" s="24" t="s">
        <v>90</v>
      </c>
      <c r="AQ5" s="24" t="s">
        <v>91</v>
      </c>
      <c r="AR5" s="24" t="s">
        <v>92</v>
      </c>
      <c r="AS5" s="24" t="s">
        <v>87</v>
      </c>
      <c r="AT5" s="24" t="s">
        <v>82</v>
      </c>
      <c r="AU5" s="24" t="s">
        <v>83</v>
      </c>
      <c r="AV5" s="24" t="s">
        <v>84</v>
      </c>
      <c r="AW5" s="24" t="s">
        <v>85</v>
      </c>
      <c r="AX5" s="24" t="s">
        <v>86</v>
      </c>
      <c r="AY5" s="24" t="s">
        <v>88</v>
      </c>
      <c r="AZ5" s="24" t="s">
        <v>89</v>
      </c>
      <c r="BA5" s="24" t="s">
        <v>90</v>
      </c>
      <c r="BB5" s="24" t="s">
        <v>91</v>
      </c>
      <c r="BC5" s="24" t="s">
        <v>92</v>
      </c>
      <c r="BD5" s="24" t="s">
        <v>87</v>
      </c>
      <c r="BE5" s="24" t="s">
        <v>82</v>
      </c>
      <c r="BF5" s="24" t="s">
        <v>83</v>
      </c>
      <c r="BG5" s="24" t="s">
        <v>84</v>
      </c>
      <c r="BH5" s="24" t="s">
        <v>85</v>
      </c>
      <c r="BI5" s="24" t="s">
        <v>86</v>
      </c>
      <c r="BJ5" s="24" t="s">
        <v>88</v>
      </c>
      <c r="BK5" s="24" t="s">
        <v>89</v>
      </c>
      <c r="BL5" s="24" t="s">
        <v>90</v>
      </c>
      <c r="BM5" s="24" t="s">
        <v>91</v>
      </c>
      <c r="BN5" s="24" t="s">
        <v>92</v>
      </c>
      <c r="BO5" s="24" t="s">
        <v>87</v>
      </c>
      <c r="BP5" s="24" t="s">
        <v>82</v>
      </c>
      <c r="BQ5" s="24" t="s">
        <v>83</v>
      </c>
      <c r="BR5" s="24" t="s">
        <v>84</v>
      </c>
      <c r="BS5" s="24" t="s">
        <v>85</v>
      </c>
      <c r="BT5" s="24" t="s">
        <v>86</v>
      </c>
      <c r="BU5" s="24" t="s">
        <v>88</v>
      </c>
      <c r="BV5" s="24" t="s">
        <v>89</v>
      </c>
      <c r="BW5" s="24" t="s">
        <v>90</v>
      </c>
      <c r="BX5" s="24" t="s">
        <v>91</v>
      </c>
      <c r="BY5" s="24" t="s">
        <v>92</v>
      </c>
      <c r="BZ5" s="24" t="s">
        <v>87</v>
      </c>
      <c r="CA5" s="24" t="s">
        <v>82</v>
      </c>
      <c r="CB5" s="24" t="s">
        <v>83</v>
      </c>
      <c r="CC5" s="24" t="s">
        <v>84</v>
      </c>
      <c r="CD5" s="24" t="s">
        <v>85</v>
      </c>
      <c r="CE5" s="24" t="s">
        <v>86</v>
      </c>
      <c r="CF5" s="24" t="s">
        <v>88</v>
      </c>
      <c r="CG5" s="24" t="s">
        <v>89</v>
      </c>
      <c r="CH5" s="24" t="s">
        <v>90</v>
      </c>
      <c r="CI5" s="24" t="s">
        <v>91</v>
      </c>
      <c r="CJ5" s="24" t="s">
        <v>92</v>
      </c>
      <c r="CK5" s="24" t="s">
        <v>87</v>
      </c>
      <c r="CL5" s="24" t="s">
        <v>82</v>
      </c>
      <c r="CM5" s="24" t="s">
        <v>83</v>
      </c>
      <c r="CN5" s="24" t="s">
        <v>84</v>
      </c>
      <c r="CO5" s="24" t="s">
        <v>85</v>
      </c>
      <c r="CP5" s="24" t="s">
        <v>86</v>
      </c>
      <c r="CQ5" s="24" t="s">
        <v>88</v>
      </c>
      <c r="CR5" s="24" t="s">
        <v>89</v>
      </c>
      <c r="CS5" s="24" t="s">
        <v>90</v>
      </c>
      <c r="CT5" s="24" t="s">
        <v>91</v>
      </c>
      <c r="CU5" s="24" t="s">
        <v>92</v>
      </c>
      <c r="CV5" s="24" t="s">
        <v>87</v>
      </c>
      <c r="CW5" s="24" t="s">
        <v>82</v>
      </c>
      <c r="CX5" s="24" t="s">
        <v>83</v>
      </c>
      <c r="CY5" s="24" t="s">
        <v>84</v>
      </c>
      <c r="CZ5" s="24" t="s">
        <v>85</v>
      </c>
      <c r="DA5" s="24" t="s">
        <v>86</v>
      </c>
      <c r="DB5" s="24" t="s">
        <v>88</v>
      </c>
      <c r="DC5" s="24" t="s">
        <v>89</v>
      </c>
      <c r="DD5" s="24" t="s">
        <v>90</v>
      </c>
      <c r="DE5" s="24" t="s">
        <v>91</v>
      </c>
      <c r="DF5" s="24" t="s">
        <v>92</v>
      </c>
      <c r="DG5" s="24" t="s">
        <v>87</v>
      </c>
      <c r="DH5" s="24" t="s">
        <v>82</v>
      </c>
      <c r="DI5" s="24" t="s">
        <v>83</v>
      </c>
      <c r="DJ5" s="24" t="s">
        <v>84</v>
      </c>
      <c r="DK5" s="24" t="s">
        <v>85</v>
      </c>
      <c r="DL5" s="24" t="s">
        <v>86</v>
      </c>
      <c r="DM5" s="24" t="s">
        <v>88</v>
      </c>
      <c r="DN5" s="24" t="s">
        <v>89</v>
      </c>
      <c r="DO5" s="24" t="s">
        <v>90</v>
      </c>
      <c r="DP5" s="24" t="s">
        <v>91</v>
      </c>
      <c r="DQ5" s="24" t="s">
        <v>92</v>
      </c>
      <c r="DR5" s="24" t="s">
        <v>87</v>
      </c>
      <c r="DS5" s="24" t="s">
        <v>82</v>
      </c>
      <c r="DT5" s="24" t="s">
        <v>83</v>
      </c>
      <c r="DU5" s="24" t="s">
        <v>84</v>
      </c>
      <c r="DV5" s="24" t="s">
        <v>85</v>
      </c>
      <c r="DW5" s="24" t="s">
        <v>86</v>
      </c>
      <c r="DX5" s="24" t="s">
        <v>88</v>
      </c>
      <c r="DY5" s="24" t="s">
        <v>89</v>
      </c>
      <c r="DZ5" s="24" t="s">
        <v>90</v>
      </c>
      <c r="EA5" s="24" t="s">
        <v>91</v>
      </c>
      <c r="EB5" s="24" t="s">
        <v>92</v>
      </c>
      <c r="EC5" s="24" t="s">
        <v>87</v>
      </c>
      <c r="ED5" s="24" t="s">
        <v>82</v>
      </c>
      <c r="EE5" s="24" t="s">
        <v>83</v>
      </c>
      <c r="EF5" s="24" t="s">
        <v>84</v>
      </c>
      <c r="EG5" s="24" t="s">
        <v>85</v>
      </c>
      <c r="EH5" s="24" t="s">
        <v>86</v>
      </c>
      <c r="EI5" s="24" t="s">
        <v>88</v>
      </c>
      <c r="EJ5" s="24" t="s">
        <v>89</v>
      </c>
      <c r="EK5" s="24" t="s">
        <v>90</v>
      </c>
      <c r="EL5" s="24" t="s">
        <v>91</v>
      </c>
      <c r="EM5" s="24" t="s">
        <v>92</v>
      </c>
      <c r="EN5" s="24" t="s">
        <v>87</v>
      </c>
    </row>
    <row r="6" spans="1:144" s="14" customFormat="1" x14ac:dyDescent="0.2">
      <c r="A6" s="15" t="s">
        <v>93</v>
      </c>
      <c r="B6" s="20">
        <f t="shared" ref="B6:W6" si="1">B7</f>
        <v>2024</v>
      </c>
      <c r="C6" s="20">
        <f t="shared" si="1"/>
        <v>122360</v>
      </c>
      <c r="D6" s="20">
        <f t="shared" si="1"/>
        <v>46</v>
      </c>
      <c r="E6" s="20">
        <f t="shared" si="1"/>
        <v>1</v>
      </c>
      <c r="F6" s="20">
        <f t="shared" si="1"/>
        <v>0</v>
      </c>
      <c r="G6" s="20">
        <f t="shared" si="1"/>
        <v>1</v>
      </c>
      <c r="H6" s="20" t="str">
        <f t="shared" si="1"/>
        <v>千葉県　香取市</v>
      </c>
      <c r="I6" s="20" t="str">
        <f t="shared" si="1"/>
        <v>法適用</v>
      </c>
      <c r="J6" s="20" t="str">
        <f t="shared" si="1"/>
        <v>水道事業</v>
      </c>
      <c r="K6" s="20" t="str">
        <f t="shared" si="1"/>
        <v>末端給水事業</v>
      </c>
      <c r="L6" s="20" t="str">
        <f t="shared" si="1"/>
        <v>A4</v>
      </c>
      <c r="M6" s="20" t="str">
        <f t="shared" si="1"/>
        <v>非設置</v>
      </c>
      <c r="N6" s="25" t="str">
        <f t="shared" si="1"/>
        <v>-</v>
      </c>
      <c r="O6" s="25">
        <f t="shared" si="1"/>
        <v>61.65</v>
      </c>
      <c r="P6" s="25">
        <f t="shared" si="1"/>
        <v>74.14</v>
      </c>
      <c r="Q6" s="25">
        <f t="shared" si="1"/>
        <v>4730</v>
      </c>
      <c r="R6" s="25">
        <f t="shared" si="1"/>
        <v>69575</v>
      </c>
      <c r="S6" s="25">
        <f t="shared" si="1"/>
        <v>262.35000000000002</v>
      </c>
      <c r="T6" s="25">
        <f t="shared" si="1"/>
        <v>265.2</v>
      </c>
      <c r="U6" s="25">
        <f t="shared" si="1"/>
        <v>51270</v>
      </c>
      <c r="V6" s="25">
        <f t="shared" si="1"/>
        <v>171.19</v>
      </c>
      <c r="W6" s="25">
        <f t="shared" si="1"/>
        <v>299.49</v>
      </c>
      <c r="X6" s="27">
        <f t="shared" ref="X6:AG6" si="2">IF(X7="",NA(),X7)</f>
        <v>111.09</v>
      </c>
      <c r="Y6" s="27">
        <f t="shared" si="2"/>
        <v>114.14</v>
      </c>
      <c r="Z6" s="27">
        <f t="shared" si="2"/>
        <v>99.69</v>
      </c>
      <c r="AA6" s="27">
        <f t="shared" si="2"/>
        <v>104.87</v>
      </c>
      <c r="AB6" s="27">
        <f t="shared" si="2"/>
        <v>105.86</v>
      </c>
      <c r="AC6" s="27">
        <f t="shared" si="2"/>
        <v>110.91</v>
      </c>
      <c r="AD6" s="27">
        <f t="shared" si="2"/>
        <v>111.49</v>
      </c>
      <c r="AE6" s="27">
        <f t="shared" si="2"/>
        <v>109.09</v>
      </c>
      <c r="AF6" s="27">
        <f t="shared" si="2"/>
        <v>109.05</v>
      </c>
      <c r="AG6" s="27">
        <f t="shared" si="2"/>
        <v>107.61</v>
      </c>
      <c r="AH6" s="25" t="str">
        <f>IF(AH7="","",IF(AH7="-","【-】","【"&amp;SUBSTITUTE(TEXT(AH7,"#,##0.00"),"-","△")&amp;"】"))</f>
        <v>【107.26】</v>
      </c>
      <c r="AI6" s="25">
        <f t="shared" ref="AI6:AR6" si="3">IF(AI7="",NA(),AI7)</f>
        <v>0</v>
      </c>
      <c r="AJ6" s="25">
        <f t="shared" si="3"/>
        <v>0</v>
      </c>
      <c r="AK6" s="25">
        <f t="shared" si="3"/>
        <v>0</v>
      </c>
      <c r="AL6" s="25">
        <f t="shared" si="3"/>
        <v>0</v>
      </c>
      <c r="AM6" s="25">
        <f t="shared" si="3"/>
        <v>0</v>
      </c>
      <c r="AN6" s="27">
        <f t="shared" si="3"/>
        <v>0.92</v>
      </c>
      <c r="AO6" s="27">
        <f t="shared" si="3"/>
        <v>0.87</v>
      </c>
      <c r="AP6" s="27">
        <f t="shared" si="3"/>
        <v>0.93</v>
      </c>
      <c r="AQ6" s="27">
        <f t="shared" si="3"/>
        <v>1.02</v>
      </c>
      <c r="AR6" s="27">
        <f t="shared" si="3"/>
        <v>1.24</v>
      </c>
      <c r="AS6" s="25" t="str">
        <f>IF(AS7="","",IF(AS7="-","【-】","【"&amp;SUBSTITUTE(TEXT(AS7,"#,##0.00"),"-","△")&amp;"】"))</f>
        <v>【1.61】</v>
      </c>
      <c r="AT6" s="27">
        <f t="shared" ref="AT6:BC6" si="4">IF(AT7="",NA(),AT7)</f>
        <v>162.54</v>
      </c>
      <c r="AU6" s="27">
        <f t="shared" si="4"/>
        <v>191.95</v>
      </c>
      <c r="AV6" s="27">
        <f t="shared" si="4"/>
        <v>186.07</v>
      </c>
      <c r="AW6" s="27">
        <f t="shared" si="4"/>
        <v>197.81</v>
      </c>
      <c r="AX6" s="27">
        <f t="shared" si="4"/>
        <v>177.86</v>
      </c>
      <c r="AY6" s="27">
        <f t="shared" si="4"/>
        <v>350.79</v>
      </c>
      <c r="AZ6" s="27">
        <f t="shared" si="4"/>
        <v>354.57</v>
      </c>
      <c r="BA6" s="27">
        <f t="shared" si="4"/>
        <v>357.74</v>
      </c>
      <c r="BB6" s="27">
        <f t="shared" si="4"/>
        <v>344.88</v>
      </c>
      <c r="BC6" s="27">
        <f t="shared" si="4"/>
        <v>326.02</v>
      </c>
      <c r="BD6" s="25" t="str">
        <f>IF(BD7="","",IF(BD7="-","【-】","【"&amp;SUBSTITUTE(TEXT(BD7,"#,##0.00"),"-","△")&amp;"】"))</f>
        <v>【239.69】</v>
      </c>
      <c r="BE6" s="27">
        <f t="shared" ref="BE6:BN6" si="5">IF(BE7="",NA(),BE7)</f>
        <v>496.7</v>
      </c>
      <c r="BF6" s="27">
        <f t="shared" si="5"/>
        <v>511.32</v>
      </c>
      <c r="BG6" s="27">
        <f t="shared" si="5"/>
        <v>525.04</v>
      </c>
      <c r="BH6" s="27">
        <f t="shared" si="5"/>
        <v>544.69000000000005</v>
      </c>
      <c r="BI6" s="27">
        <f t="shared" si="5"/>
        <v>568.22</v>
      </c>
      <c r="BJ6" s="27">
        <f t="shared" si="5"/>
        <v>322.92</v>
      </c>
      <c r="BK6" s="27">
        <f t="shared" si="5"/>
        <v>303.45999999999998</v>
      </c>
      <c r="BL6" s="27">
        <f t="shared" si="5"/>
        <v>307.27999999999997</v>
      </c>
      <c r="BM6" s="27">
        <f t="shared" si="5"/>
        <v>304.02</v>
      </c>
      <c r="BN6" s="27">
        <f t="shared" si="5"/>
        <v>300.54000000000002</v>
      </c>
      <c r="BO6" s="25" t="str">
        <f>IF(BO7="","",IF(BO7="-","【-】","【"&amp;SUBSTITUTE(TEXT(BO7,"#,##0.00"),"-","△")&amp;"】"))</f>
        <v>【264.86】</v>
      </c>
      <c r="BP6" s="27">
        <f t="shared" ref="BP6:BY6" si="6">IF(BP7="",NA(),BP7)</f>
        <v>91.73</v>
      </c>
      <c r="BQ6" s="27">
        <f t="shared" si="6"/>
        <v>93.8</v>
      </c>
      <c r="BR6" s="27">
        <f t="shared" si="6"/>
        <v>86.51</v>
      </c>
      <c r="BS6" s="27">
        <f t="shared" si="6"/>
        <v>90.4</v>
      </c>
      <c r="BT6" s="27">
        <f t="shared" si="6"/>
        <v>81.72</v>
      </c>
      <c r="BU6" s="27">
        <f t="shared" si="6"/>
        <v>100.85</v>
      </c>
      <c r="BV6" s="27">
        <f t="shared" si="6"/>
        <v>103.79</v>
      </c>
      <c r="BW6" s="27">
        <f t="shared" si="6"/>
        <v>98.3</v>
      </c>
      <c r="BX6" s="27">
        <f t="shared" si="6"/>
        <v>98.89</v>
      </c>
      <c r="BY6" s="27">
        <f t="shared" si="6"/>
        <v>99.25</v>
      </c>
      <c r="BZ6" s="25" t="str">
        <f>IF(BZ7="","",IF(BZ7="-","【-】","【"&amp;SUBSTITUTE(TEXT(BZ7,"#,##0.00"),"-","△")&amp;"】"))</f>
        <v>【97.59】</v>
      </c>
      <c r="CA6" s="27">
        <f t="shared" ref="CA6:CJ6" si="7">IF(CA7="",NA(),CA7)</f>
        <v>259.49</v>
      </c>
      <c r="CB6" s="27">
        <f t="shared" si="7"/>
        <v>254.39</v>
      </c>
      <c r="CC6" s="27">
        <f t="shared" si="7"/>
        <v>276.35000000000002</v>
      </c>
      <c r="CD6" s="27">
        <f t="shared" si="7"/>
        <v>265.16000000000003</v>
      </c>
      <c r="CE6" s="27">
        <f t="shared" si="7"/>
        <v>293.92</v>
      </c>
      <c r="CF6" s="27">
        <f t="shared" si="7"/>
        <v>167.1</v>
      </c>
      <c r="CG6" s="27">
        <f t="shared" si="7"/>
        <v>167.86</v>
      </c>
      <c r="CH6" s="27">
        <f t="shared" si="7"/>
        <v>173.68</v>
      </c>
      <c r="CI6" s="27">
        <f t="shared" si="7"/>
        <v>174.52</v>
      </c>
      <c r="CJ6" s="27">
        <f t="shared" si="7"/>
        <v>178.92</v>
      </c>
      <c r="CK6" s="25" t="str">
        <f>IF(CK7="","",IF(CK7="-","【-】","【"&amp;SUBSTITUTE(TEXT(CK7,"#,##0.00"),"-","△")&amp;"】"))</f>
        <v>【181.66】</v>
      </c>
      <c r="CL6" s="27">
        <f t="shared" ref="CL6:CU6" si="8">IF(CL7="",NA(),CL7)</f>
        <v>64.41</v>
      </c>
      <c r="CM6" s="27">
        <f t="shared" si="8"/>
        <v>63.14</v>
      </c>
      <c r="CN6" s="27">
        <f t="shared" si="8"/>
        <v>62.1</v>
      </c>
      <c r="CO6" s="27">
        <f t="shared" si="8"/>
        <v>62.76</v>
      </c>
      <c r="CP6" s="27">
        <f t="shared" si="8"/>
        <v>62.15</v>
      </c>
      <c r="CQ6" s="27">
        <f t="shared" si="8"/>
        <v>59.91</v>
      </c>
      <c r="CR6" s="27">
        <f t="shared" si="8"/>
        <v>59.4</v>
      </c>
      <c r="CS6" s="27">
        <f t="shared" si="8"/>
        <v>59.24</v>
      </c>
      <c r="CT6" s="27">
        <f t="shared" si="8"/>
        <v>58.77</v>
      </c>
      <c r="CU6" s="27">
        <f t="shared" si="8"/>
        <v>59.17</v>
      </c>
      <c r="CV6" s="25" t="str">
        <f>IF(CV7="","",IF(CV7="-","【-】","【"&amp;SUBSTITUTE(TEXT(CV7,"#,##0.00"),"-","△")&amp;"】"))</f>
        <v>【60.21】</v>
      </c>
      <c r="CW6" s="27">
        <f t="shared" ref="CW6:DF6" si="9">IF(CW7="",NA(),CW7)</f>
        <v>81.63</v>
      </c>
      <c r="CX6" s="27">
        <f t="shared" si="9"/>
        <v>81.77</v>
      </c>
      <c r="CY6" s="27">
        <f t="shared" si="9"/>
        <v>81.67</v>
      </c>
      <c r="CZ6" s="27">
        <f t="shared" si="9"/>
        <v>80.11</v>
      </c>
      <c r="DA6" s="27">
        <f t="shared" si="9"/>
        <v>78.61</v>
      </c>
      <c r="DB6" s="27">
        <f t="shared" si="9"/>
        <v>87.26</v>
      </c>
      <c r="DC6" s="27">
        <f t="shared" si="9"/>
        <v>87.57</v>
      </c>
      <c r="DD6" s="27">
        <f t="shared" si="9"/>
        <v>87.26</v>
      </c>
      <c r="DE6" s="27">
        <f t="shared" si="9"/>
        <v>86.95</v>
      </c>
      <c r="DF6" s="27">
        <f t="shared" si="9"/>
        <v>86.58</v>
      </c>
      <c r="DG6" s="25" t="str">
        <f>IF(DG7="","",IF(DG7="-","【-】","【"&amp;SUBSTITUTE(TEXT(DG7,"#,##0.00"),"-","△")&amp;"】"))</f>
        <v>【89.21】</v>
      </c>
      <c r="DH6" s="27">
        <f t="shared" ref="DH6:DQ6" si="10">IF(DH7="",NA(),DH7)</f>
        <v>52.31</v>
      </c>
      <c r="DI6" s="27">
        <f t="shared" si="10"/>
        <v>52.85</v>
      </c>
      <c r="DJ6" s="27">
        <f t="shared" si="10"/>
        <v>53.61</v>
      </c>
      <c r="DK6" s="27">
        <f t="shared" si="10"/>
        <v>54.53</v>
      </c>
      <c r="DL6" s="27">
        <f t="shared" si="10"/>
        <v>54.92</v>
      </c>
      <c r="DM6" s="27">
        <f t="shared" si="10"/>
        <v>49.2</v>
      </c>
      <c r="DN6" s="27">
        <f t="shared" si="10"/>
        <v>50.01</v>
      </c>
      <c r="DO6" s="27">
        <f t="shared" si="10"/>
        <v>50.99</v>
      </c>
      <c r="DP6" s="27">
        <f t="shared" si="10"/>
        <v>51.79</v>
      </c>
      <c r="DQ6" s="27">
        <f t="shared" si="10"/>
        <v>52.02</v>
      </c>
      <c r="DR6" s="25" t="str">
        <f>IF(DR7="","",IF(DR7="-","【-】","【"&amp;SUBSTITUTE(TEXT(DR7,"#,##0.00"),"-","△")&amp;"】"))</f>
        <v>【52.41】</v>
      </c>
      <c r="DS6" s="27">
        <f t="shared" ref="DS6:EB6" si="11">IF(DS7="",NA(),DS7)</f>
        <v>30.8</v>
      </c>
      <c r="DT6" s="27">
        <f t="shared" si="11"/>
        <v>29.01</v>
      </c>
      <c r="DU6" s="27">
        <f t="shared" si="11"/>
        <v>35.26</v>
      </c>
      <c r="DV6" s="27">
        <f t="shared" si="11"/>
        <v>33.81</v>
      </c>
      <c r="DW6" s="27">
        <f t="shared" si="11"/>
        <v>36.08</v>
      </c>
      <c r="DX6" s="27">
        <f t="shared" si="11"/>
        <v>18.329999999999998</v>
      </c>
      <c r="DY6" s="27">
        <f t="shared" si="11"/>
        <v>20.27</v>
      </c>
      <c r="DZ6" s="27">
        <f t="shared" si="11"/>
        <v>21.69</v>
      </c>
      <c r="EA6" s="27">
        <f t="shared" si="11"/>
        <v>23.19</v>
      </c>
      <c r="EB6" s="27">
        <f t="shared" si="11"/>
        <v>24.61</v>
      </c>
      <c r="EC6" s="25" t="str">
        <f>IF(EC7="","",IF(EC7="-","【-】","【"&amp;SUBSTITUTE(TEXT(EC7,"#,##0.00"),"-","△")&amp;"】"))</f>
        <v>【26.78】</v>
      </c>
      <c r="ED6" s="27">
        <f t="shared" ref="ED6:EM6" si="12">IF(ED7="",NA(),ED7)</f>
        <v>0.93</v>
      </c>
      <c r="EE6" s="27">
        <f t="shared" si="12"/>
        <v>0.99</v>
      </c>
      <c r="EF6" s="27">
        <f t="shared" si="12"/>
        <v>0.95</v>
      </c>
      <c r="EG6" s="27">
        <f t="shared" si="12"/>
        <v>0.69</v>
      </c>
      <c r="EH6" s="27">
        <f t="shared" si="12"/>
        <v>0.81</v>
      </c>
      <c r="EI6" s="27">
        <f t="shared" si="12"/>
        <v>0.6</v>
      </c>
      <c r="EJ6" s="27">
        <f t="shared" si="12"/>
        <v>0.56000000000000005</v>
      </c>
      <c r="EK6" s="27">
        <f t="shared" si="12"/>
        <v>0.6</v>
      </c>
      <c r="EL6" s="27">
        <f t="shared" si="12"/>
        <v>0.53</v>
      </c>
      <c r="EM6" s="27">
        <f t="shared" si="12"/>
        <v>0.54</v>
      </c>
      <c r="EN6" s="25" t="str">
        <f>IF(EN7="","",IF(EN7="-","【-】","【"&amp;SUBSTITUTE(TEXT(EN7,"#,##0.00"),"-","△")&amp;"】"))</f>
        <v>【0.59】</v>
      </c>
    </row>
    <row r="7" spans="1:144" s="14" customFormat="1" x14ac:dyDescent="0.2">
      <c r="A7" s="15"/>
      <c r="B7" s="21">
        <v>2024</v>
      </c>
      <c r="C7" s="21">
        <v>122360</v>
      </c>
      <c r="D7" s="21">
        <v>46</v>
      </c>
      <c r="E7" s="21">
        <v>1</v>
      </c>
      <c r="F7" s="21">
        <v>0</v>
      </c>
      <c r="G7" s="21">
        <v>1</v>
      </c>
      <c r="H7" s="21" t="s">
        <v>94</v>
      </c>
      <c r="I7" s="21" t="s">
        <v>95</v>
      </c>
      <c r="J7" s="21" t="s">
        <v>96</v>
      </c>
      <c r="K7" s="21" t="s">
        <v>97</v>
      </c>
      <c r="L7" s="21" t="s">
        <v>37</v>
      </c>
      <c r="M7" s="21" t="s">
        <v>0</v>
      </c>
      <c r="N7" s="26" t="s">
        <v>98</v>
      </c>
      <c r="O7" s="26">
        <v>61.65</v>
      </c>
      <c r="P7" s="26">
        <v>74.14</v>
      </c>
      <c r="Q7" s="26">
        <v>4730</v>
      </c>
      <c r="R7" s="26">
        <v>69575</v>
      </c>
      <c r="S7" s="26">
        <v>262.35000000000002</v>
      </c>
      <c r="T7" s="26">
        <v>265.2</v>
      </c>
      <c r="U7" s="26">
        <v>51270</v>
      </c>
      <c r="V7" s="26">
        <v>171.19</v>
      </c>
      <c r="W7" s="26">
        <v>299.49</v>
      </c>
      <c r="X7" s="26">
        <v>111.09</v>
      </c>
      <c r="Y7" s="26">
        <v>114.14</v>
      </c>
      <c r="Z7" s="26">
        <v>99.69</v>
      </c>
      <c r="AA7" s="26">
        <v>104.87</v>
      </c>
      <c r="AB7" s="26">
        <v>105.86</v>
      </c>
      <c r="AC7" s="26">
        <v>110.91</v>
      </c>
      <c r="AD7" s="26">
        <v>111.49</v>
      </c>
      <c r="AE7" s="26">
        <v>109.09</v>
      </c>
      <c r="AF7" s="26">
        <v>109.05</v>
      </c>
      <c r="AG7" s="26">
        <v>107.61</v>
      </c>
      <c r="AH7" s="26">
        <v>107.26</v>
      </c>
      <c r="AI7" s="26">
        <v>0</v>
      </c>
      <c r="AJ7" s="26">
        <v>0</v>
      </c>
      <c r="AK7" s="26">
        <v>0</v>
      </c>
      <c r="AL7" s="26">
        <v>0</v>
      </c>
      <c r="AM7" s="26">
        <v>0</v>
      </c>
      <c r="AN7" s="26">
        <v>0.92</v>
      </c>
      <c r="AO7" s="26">
        <v>0.87</v>
      </c>
      <c r="AP7" s="26">
        <v>0.93</v>
      </c>
      <c r="AQ7" s="26">
        <v>1.02</v>
      </c>
      <c r="AR7" s="26">
        <v>1.24</v>
      </c>
      <c r="AS7" s="26">
        <v>1.61</v>
      </c>
      <c r="AT7" s="26">
        <v>162.54</v>
      </c>
      <c r="AU7" s="26">
        <v>191.95</v>
      </c>
      <c r="AV7" s="26">
        <v>186.07</v>
      </c>
      <c r="AW7" s="26">
        <v>197.81</v>
      </c>
      <c r="AX7" s="26">
        <v>177.86</v>
      </c>
      <c r="AY7" s="26">
        <v>350.79</v>
      </c>
      <c r="AZ7" s="26">
        <v>354.57</v>
      </c>
      <c r="BA7" s="26">
        <v>357.74</v>
      </c>
      <c r="BB7" s="26">
        <v>344.88</v>
      </c>
      <c r="BC7" s="26">
        <v>326.02</v>
      </c>
      <c r="BD7" s="26">
        <v>239.69</v>
      </c>
      <c r="BE7" s="26">
        <v>496.7</v>
      </c>
      <c r="BF7" s="26">
        <v>511.32</v>
      </c>
      <c r="BG7" s="26">
        <v>525.04</v>
      </c>
      <c r="BH7" s="26">
        <v>544.69000000000005</v>
      </c>
      <c r="BI7" s="26">
        <v>568.22</v>
      </c>
      <c r="BJ7" s="26">
        <v>322.92</v>
      </c>
      <c r="BK7" s="26">
        <v>303.45999999999998</v>
      </c>
      <c r="BL7" s="26">
        <v>307.27999999999997</v>
      </c>
      <c r="BM7" s="26">
        <v>304.02</v>
      </c>
      <c r="BN7" s="26">
        <v>300.54000000000002</v>
      </c>
      <c r="BO7" s="26">
        <v>264.86</v>
      </c>
      <c r="BP7" s="26">
        <v>91.73</v>
      </c>
      <c r="BQ7" s="26">
        <v>93.8</v>
      </c>
      <c r="BR7" s="26">
        <v>86.51</v>
      </c>
      <c r="BS7" s="26">
        <v>90.4</v>
      </c>
      <c r="BT7" s="26">
        <v>81.72</v>
      </c>
      <c r="BU7" s="26">
        <v>100.85</v>
      </c>
      <c r="BV7" s="26">
        <v>103.79</v>
      </c>
      <c r="BW7" s="26">
        <v>98.3</v>
      </c>
      <c r="BX7" s="26">
        <v>98.89</v>
      </c>
      <c r="BY7" s="26">
        <v>99.25</v>
      </c>
      <c r="BZ7" s="26">
        <v>97.59</v>
      </c>
      <c r="CA7" s="26">
        <v>259.49</v>
      </c>
      <c r="CB7" s="26">
        <v>254.39</v>
      </c>
      <c r="CC7" s="26">
        <v>276.35000000000002</v>
      </c>
      <c r="CD7" s="26">
        <v>265.16000000000003</v>
      </c>
      <c r="CE7" s="26">
        <v>293.92</v>
      </c>
      <c r="CF7" s="26">
        <v>167.1</v>
      </c>
      <c r="CG7" s="26">
        <v>167.86</v>
      </c>
      <c r="CH7" s="26">
        <v>173.68</v>
      </c>
      <c r="CI7" s="26">
        <v>174.52</v>
      </c>
      <c r="CJ7" s="26">
        <v>178.92</v>
      </c>
      <c r="CK7" s="26">
        <v>181.66</v>
      </c>
      <c r="CL7" s="26">
        <v>64.41</v>
      </c>
      <c r="CM7" s="26">
        <v>63.14</v>
      </c>
      <c r="CN7" s="26">
        <v>62.1</v>
      </c>
      <c r="CO7" s="26">
        <v>62.76</v>
      </c>
      <c r="CP7" s="26">
        <v>62.15</v>
      </c>
      <c r="CQ7" s="26">
        <v>59.91</v>
      </c>
      <c r="CR7" s="26">
        <v>59.4</v>
      </c>
      <c r="CS7" s="26">
        <v>59.24</v>
      </c>
      <c r="CT7" s="26">
        <v>58.77</v>
      </c>
      <c r="CU7" s="26">
        <v>59.17</v>
      </c>
      <c r="CV7" s="26">
        <v>60.21</v>
      </c>
      <c r="CW7" s="26">
        <v>81.63</v>
      </c>
      <c r="CX7" s="26">
        <v>81.77</v>
      </c>
      <c r="CY7" s="26">
        <v>81.67</v>
      </c>
      <c r="CZ7" s="26">
        <v>80.11</v>
      </c>
      <c r="DA7" s="26">
        <v>78.61</v>
      </c>
      <c r="DB7" s="26">
        <v>87.26</v>
      </c>
      <c r="DC7" s="26">
        <v>87.57</v>
      </c>
      <c r="DD7" s="26">
        <v>87.26</v>
      </c>
      <c r="DE7" s="26">
        <v>86.95</v>
      </c>
      <c r="DF7" s="26">
        <v>86.58</v>
      </c>
      <c r="DG7" s="26">
        <v>89.21</v>
      </c>
      <c r="DH7" s="26">
        <v>52.31</v>
      </c>
      <c r="DI7" s="26">
        <v>52.85</v>
      </c>
      <c r="DJ7" s="26">
        <v>53.61</v>
      </c>
      <c r="DK7" s="26">
        <v>54.53</v>
      </c>
      <c r="DL7" s="26">
        <v>54.92</v>
      </c>
      <c r="DM7" s="26">
        <v>49.2</v>
      </c>
      <c r="DN7" s="26">
        <v>50.01</v>
      </c>
      <c r="DO7" s="26">
        <v>50.99</v>
      </c>
      <c r="DP7" s="26">
        <v>51.79</v>
      </c>
      <c r="DQ7" s="26">
        <v>52.02</v>
      </c>
      <c r="DR7" s="26">
        <v>52.41</v>
      </c>
      <c r="DS7" s="26">
        <v>30.8</v>
      </c>
      <c r="DT7" s="26">
        <v>29.01</v>
      </c>
      <c r="DU7" s="26">
        <v>35.26</v>
      </c>
      <c r="DV7" s="26">
        <v>33.81</v>
      </c>
      <c r="DW7" s="26">
        <v>36.08</v>
      </c>
      <c r="DX7" s="26">
        <v>18.329999999999998</v>
      </c>
      <c r="DY7" s="26">
        <v>20.27</v>
      </c>
      <c r="DZ7" s="26">
        <v>21.69</v>
      </c>
      <c r="EA7" s="26">
        <v>23.19</v>
      </c>
      <c r="EB7" s="26">
        <v>24.61</v>
      </c>
      <c r="EC7" s="26">
        <v>26.78</v>
      </c>
      <c r="ED7" s="26">
        <v>0.93</v>
      </c>
      <c r="EE7" s="26">
        <v>0.99</v>
      </c>
      <c r="EF7" s="26">
        <v>0.95</v>
      </c>
      <c r="EG7" s="26">
        <v>0.69</v>
      </c>
      <c r="EH7" s="26">
        <v>0.81</v>
      </c>
      <c r="EI7" s="26">
        <v>0.6</v>
      </c>
      <c r="EJ7" s="26">
        <v>0.56000000000000005</v>
      </c>
      <c r="EK7" s="26">
        <v>0.6</v>
      </c>
      <c r="EL7" s="26">
        <v>0.53</v>
      </c>
      <c r="EM7" s="26">
        <v>0.54</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2026-01-22T08:03:51Z</cp:lastPrinted>
  <dcterms:created xsi:type="dcterms:W3CDTF">2025-12-12T09:14:35Z</dcterms:created>
  <dcterms:modified xsi:type="dcterms:W3CDTF">2026-03-05T03:48:06Z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2026-01-22T08:44:37Z</vt:filetime>
  </property>
</Properties>
</file>