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1 下水道（公共）\"/>
    </mc:Choice>
  </mc:AlternateContent>
  <xr:revisionPtr revIDLastSave="0" documentId="13_ncr:1_{9D5CEB7D-E7FA-44A1-9CF1-F0C47DF50381}" xr6:coauthVersionLast="47" xr6:coauthVersionMax="47" xr10:uidLastSave="{00000000-0000-0000-0000-000000000000}"/>
  <workbookProtection workbookAlgorithmName="SHA-512" workbookHashValue="mfRoTUpFSm7btVJrIkgh8u74uEwIMq/Z2+ZlNJ992oRvYikGJD9bWKc/AqJT8csZzt0Vw+QeNkUOAKKN9uAfyQ==" workbookSaltValue="vLt+cchYsi5cL/BDufQ/D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<sst xmlns="http://schemas.openxmlformats.org/spreadsheetml/2006/main" count="236" uniqueCount="116">
  <si>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</si>
  <si>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</si>
  <si>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</si>
  <si>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</si>
  <si>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</si>
  <si>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</si>
  <si>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</si>
  <si>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</si>
  <si>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</si>
  <si>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</si>
  <si>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</si>
  <si>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</si>
  <si>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</si>
  <si>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</si>
  <si>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</si>
  <si>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</si>
  <si>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</si>
  <si>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</si>
  <si>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</si>
  <si>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</si>
  <si>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</si>
  <si>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</si>
  <si>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</si>
  <si>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</si>
  <si>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</si>
  <si>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</si>
  <si>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</si>
  <si>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</si>
  <si>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</si>
  <si>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</si>
  <si>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</si>
  <si>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</si>
  <si>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</si>
  <si>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</si>
  <si>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</si>
  <si>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</si>
  <si>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</si>
  <si>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</si>
  <si>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</si>
  <si>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</si>
  <si>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</si>
  <si>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</si>
  <si>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</si>
  <si>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</si>
  <si>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</si>
  <si>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</si>
  <si>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</si>
  <si>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</si>
  <si>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</si>
  <si>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</si>
  <si>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</si>
  <si>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</si>
  <si>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</si>
  <si>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</si>
  <si>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</si>
  <si>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</si>
  <si>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</si>
  <si>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</si>
  <si>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</si>
  <si>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</si>
  <si>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</si>
  <si>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</si>
  <si>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</si>
  <si>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</si>
  <si>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</si>
  <si>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</si>
  <si>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</si>
  <si>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</si>
  <si>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</si>
  <si>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</si>
  <si>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</si>
  <si>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</si>
  <si>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</si>
  <si>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</si>
  <si>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</si>
  <si>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</si>
  <si>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</si>
  <si>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</si>
  <si>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</si>
  <si>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</si>
  <si>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</si>
  <si>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</si>
  <si>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</si>
  <si>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</si>
  <si>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</si>
  <si>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</si>
  <si>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</si>
  <si>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</si>
  <si>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</si>
  <si>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</si>
  <si>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</si>
  <si>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</si>
  <si>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</si>
  <si>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</si>
  <si>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</si>
  <si>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</si>
  <si>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</si>
  <si>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</si>
  <si>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</si>
  <si>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</si>
  <si>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</si>
  <si>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</si>
  <si>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</si>
  <si>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</si>
  <si>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</si>
  <si>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</si>
  <si>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</si>
  <si>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</si>
  <si>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</si>
  <si>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</si>
  <si>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</si>
  <si>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</si>
  <si>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</si>
  <si>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黒字を維持しているものの、⑤経費回収率が100％を下回っていることから汚水処理費用を下水道使用料で賄うことが出来ていない状況であり、今後、下水道使用料の見直しを検討する必要がある。
③流動比率は類似団体の平均値より高い値となっている。過去の企業債の償還が進み、償還残高が減少していることによるものである。しかし今後施設の更新等による企業債の借入が増加することが想定されるため、下水道使用料の見直し等検討し流動資産である現金を増加させ、流動比率の上昇を目指す。
④企業債残高対事業規模比率は類似団体の平均値と比較しても低い値となっているが、今後、施設及び管渠の更新需要が増加することが想定されることから、財源確保のための企業債の増加が見込まれる。
⑥汚水処理原価は類似団体の平均値を上回っていることから、コスト削減を徹底し、令和２年度策定の経営戦略及び令和６年度に策定した経営戦略の見直しを通じて経営改善を行っていく。
⑧水洗化率は類似団体の平均値を上回っているが、今後も、100％を目指して促進活動を続ける。</t>
    <phoneticPr fontId="4"/>
  </si>
  <si>
    <t>①有形固定資産減価償却率は類似団体の平均値と比較して低い値となっているが、これは地方公営企業法適用後６年目で減価償却が進んでいないためである。現在は、老朽化した管渠等の更新は行っていないが、今後は現状の把握に努め、老朽化への対策を計画的、効率的に取り組んでいく必要がある。</t>
    <phoneticPr fontId="4"/>
  </si>
  <si>
    <t>施設、管渠等の老朽化による施設更新事業への対応を見据え、今後増える企業債への借入等を精査し事業を継続していく。また維持管理としての汚水処理費や施設の修繕等がさらに増加すると思われる中で、他会計繰入金等が減少しており、また下水道使用料の大幅な増収が見込まれない現在、収入の確保は経営の健全性向上のための課題となっている。令和２年度策定の経営戦略及び令和６年度策定した経営戦略の見直しを通じて使用料等の適切な水準を見定め、健全性向上のため経営改善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</si>
</sst>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FB-4FDE-889E-BBEF14471B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6FB-4FDE-889E-BBEF14471B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4F-4448-84C2-87B00F7341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754F-4448-84C2-87B00F7341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96.36</c:v>
                </c:pt>
                <c:pt idx="1">
                  <c:v>96.4</c:v>
                </c:pt>
                <c:pt idx="2">
                  <c:v>96.4</c:v>
                </c:pt>
                <c:pt idx="3">
                  <c:v>96.42</c:v>
                </c:pt>
                <c:pt idx="4">
                  <c:v>96.43</c:v>
                </c:pt>
              </c:numCache>
            </c:numRef>
          </c:val>
          <c:extLst>
            <c:ext xmlns:c16="http://schemas.microsoft.com/office/drawing/2014/chart" uri="{C3380CC4-5D6E-409C-BE32-E72D297353CC}">
              <c16:uniqueId val="{00000000-6313-4BC2-9C3A-773E70D019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6313-4BC2-9C3A-773E70D019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113.46</c:v>
                </c:pt>
                <c:pt idx="1">
                  <c:v>111.74</c:v>
                </c:pt>
                <c:pt idx="2">
                  <c:v>113.41</c:v>
                </c:pt>
                <c:pt idx="3">
                  <c:v>109.14</c:v>
                </c:pt>
                <c:pt idx="4">
                  <c:v>108.45</c:v>
                </c:pt>
              </c:numCache>
            </c:numRef>
          </c:val>
          <c:extLst>
            <c:ext xmlns:c16="http://schemas.microsoft.com/office/drawing/2014/chart" uri="{C3380CC4-5D6E-409C-BE32-E72D297353CC}">
              <c16:uniqueId val="{00000000-7215-4F3E-9143-5C2C23E699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7215-4F3E-9143-5C2C23E699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4.87</c:v>
                </c:pt>
                <c:pt idx="1">
                  <c:v>7.22</c:v>
                </c:pt>
                <c:pt idx="2">
                  <c:v>9.58</c:v>
                </c:pt>
                <c:pt idx="3">
                  <c:v>11.92</c:v>
                </c:pt>
                <c:pt idx="4">
                  <c:v>14.13</c:v>
                </c:pt>
              </c:numCache>
            </c:numRef>
          </c:val>
          <c:extLst>
            <c:ext xmlns:c16="http://schemas.microsoft.com/office/drawing/2014/chart" uri="{C3380CC4-5D6E-409C-BE32-E72D297353CC}">
              <c16:uniqueId val="{00000000-4B31-49AB-8444-4D99779CAB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B31-49AB-8444-4D99779CAB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8A-4B1E-ADEB-08200402F2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D98A-4B1E-ADEB-08200402F2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73-47B8-AAB8-9721D5AD43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273-47B8-AAB8-9721D5AD43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66.31</c:v>
                </c:pt>
                <c:pt idx="1">
                  <c:v>82.51</c:v>
                </c:pt>
                <c:pt idx="2">
                  <c:v>129.21</c:v>
                </c:pt>
                <c:pt idx="3">
                  <c:v>165.16</c:v>
                </c:pt>
                <c:pt idx="4">
                  <c:v>248.07</c:v>
                </c:pt>
              </c:numCache>
            </c:numRef>
          </c:val>
          <c:extLst>
            <c:ext xmlns:c16="http://schemas.microsoft.com/office/drawing/2014/chart" uri="{C3380CC4-5D6E-409C-BE32-E72D297353CC}">
              <c16:uniqueId val="{00000000-65B8-40FF-852C-EE7BF0F024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65B8-40FF-852C-EE7BF0F024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552.79</c:v>
                </c:pt>
                <c:pt idx="1">
                  <c:v>515.82000000000005</c:v>
                </c:pt>
                <c:pt idx="2">
                  <c:v>486.03</c:v>
                </c:pt>
                <c:pt idx="3">
                  <c:v>444.18</c:v>
                </c:pt>
                <c:pt idx="4">
                  <c:v>426.87</c:v>
                </c:pt>
              </c:numCache>
            </c:numRef>
          </c:val>
          <c:extLst>
            <c:ext xmlns:c16="http://schemas.microsoft.com/office/drawing/2014/chart" uri="{C3380CC4-5D6E-409C-BE32-E72D297353CC}">
              <c16:uniqueId val="{00000000-94EF-4BBB-BE76-4B9751E6D1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4EF-4BBB-BE76-4B9751E6D1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89.68</c:v>
                </c:pt>
                <c:pt idx="1">
                  <c:v>82.47</c:v>
                </c:pt>
                <c:pt idx="2">
                  <c:v>85.88</c:v>
                </c:pt>
                <c:pt idx="3">
                  <c:v>83.21</c:v>
                </c:pt>
                <c:pt idx="4">
                  <c:v>85.57</c:v>
                </c:pt>
              </c:numCache>
            </c:numRef>
          </c:val>
          <c:extLst>
            <c:ext xmlns:c16="http://schemas.microsoft.com/office/drawing/2014/chart" uri="{C3380CC4-5D6E-409C-BE32-E72D297353CC}">
              <c16:uniqueId val="{00000000-E9EC-4294-A718-32200F5FB4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E9EC-4294-A718-32200F5FB4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147.55000000000001</c:v>
                </c:pt>
                <c:pt idx="1">
                  <c:v>159.05000000000001</c:v>
                </c:pt>
                <c:pt idx="2">
                  <c:v>153.26</c:v>
                </c:pt>
                <c:pt idx="3">
                  <c:v>159.15</c:v>
                </c:pt>
                <c:pt idx="4">
                  <c:v>155.99</c:v>
                </c:pt>
              </c:numCache>
            </c:numRef>
          </c:val>
          <c:extLst>
            <c:ext xmlns:c16="http://schemas.microsoft.com/office/drawing/2014/chart" uri="{C3380CC4-5D6E-409C-BE32-E72D297353CC}">
              <c16:uniqueId val="{00000000-CFD4-4732-A771-50ADDBD7B7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CFD4-4732-A771-50ADDBD7B7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富里市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49999</v>
      </c>
      <c r="AM8" s="41"/>
      <c r="AN8" s="41"/>
      <c r="AO8" s="41"/>
      <c r="AP8" s="41"/>
      <c r="AQ8" s="41"/>
      <c r="AR8" s="41"/>
      <c r="AS8" s="41"/>
      <c r="AT8" s="34">
        <f>データ!T6</f>
        <v>53.88</v>
      </c>
      <c r="AU8" s="34"/>
      <c r="AV8" s="34"/>
      <c r="AW8" s="34"/>
      <c r="AX8" s="34"/>
      <c r="AY8" s="34"/>
      <c r="AZ8" s="34"/>
      <c r="BA8" s="34"/>
      <c r="BB8" s="34">
        <f>データ!U6</f>
        <v>927.97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91.59</v>
      </c>
      <c r="J10" s="34"/>
      <c r="K10" s="34"/>
      <c r="L10" s="34"/>
      <c r="M10" s="34"/>
      <c r="N10" s="34"/>
      <c r="O10" s="34"/>
      <c r="P10" s="34">
        <f>データ!P6</f>
        <v>67.14</v>
      </c>
      <c r="Q10" s="34"/>
      <c r="R10" s="34"/>
      <c r="S10" s="34"/>
      <c r="T10" s="34"/>
      <c r="U10" s="34"/>
      <c r="V10" s="34"/>
      <c r="W10" s="34">
        <f>データ!Q6</f>
        <v>84.13</v>
      </c>
      <c r="X10" s="34"/>
      <c r="Y10" s="34"/>
      <c r="Z10" s="34"/>
      <c r="AA10" s="34"/>
      <c r="AB10" s="34"/>
      <c r="AC10" s="34"/>
      <c r="AD10" s="41">
        <f>データ!R6</f>
        <v>2310</v>
      </c>
      <c r="AE10" s="41"/>
      <c r="AF10" s="41"/>
      <c r="AG10" s="41"/>
      <c r="AH10" s="41"/>
      <c r="AI10" s="41"/>
      <c r="AJ10" s="41"/>
      <c r="AK10" s="2"/>
      <c r="AL10" s="41">
        <f>データ!V6</f>
        <v>33418</v>
      </c>
      <c r="AM10" s="41"/>
      <c r="AN10" s="41"/>
      <c r="AO10" s="41"/>
      <c r="AP10" s="41"/>
      <c r="AQ10" s="41"/>
      <c r="AR10" s="41"/>
      <c r="AS10" s="41"/>
      <c r="AT10" s="34">
        <f>データ!W6</f>
        <v>5.03</v>
      </c>
      <c r="AU10" s="34"/>
      <c r="AV10" s="34"/>
      <c r="AW10" s="34"/>
      <c r="AX10" s="34"/>
      <c r="AY10" s="34"/>
      <c r="AZ10" s="34"/>
      <c r="BA10" s="34"/>
      <c r="BB10" s="34">
        <f>データ!X6</f>
        <v>6643.74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nsb2DpgIDLhZq+SmsVFru5CwOqiRhkTU7Z0pxM1FaOtiUu6e5yC35wq1LSiBBfDjo8/w4EWFqaHPmDkqRpXgw==" saltValue="ddU5gXR88agtVMcrymB/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122335</v>
      </c>
      <c r="D6" s="19">
        <f t="shared" si="3"/>
        <v>46</v>
      </c>
      <c r="E6" s="19">
        <f t="shared" si="3"/>
        <v>17</v>
      </c>
      <c r="F6" s="19">
        <f t="shared" si="3"/>
        <v>1</v>
      </c>
      <c r="G6" s="19">
        <f t="shared" si="3"/>
        <v>0</v>
      </c>
      <c r="H6" s="19" t="str">
        <f t="shared" si="3"/>
        <v>千葉県　富里市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91.59</v>
      </c>
      <c r="P6" s="20">
        <f t="shared" si="3"/>
        <v>67.14</v>
      </c>
      <c r="Q6" s="20">
        <f t="shared" si="3"/>
        <v>84.13</v>
      </c>
      <c r="R6" s="20">
        <f t="shared" si="3"/>
        <v>2310</v>
      </c>
      <c r="S6" s="20">
        <f t="shared" si="3"/>
        <v>49999</v>
      </c>
      <c r="T6" s="20">
        <f t="shared" si="3"/>
        <v>53.88</v>
      </c>
      <c r="U6" s="20">
        <f t="shared" si="3"/>
        <v>927.97</v>
      </c>
      <c r="V6" s="20">
        <f t="shared" si="3"/>
        <v>33418</v>
      </c>
      <c r="W6" s="20">
        <f t="shared" si="3"/>
        <v>5.03</v>
      </c>
      <c r="X6" s="20">
        <f t="shared" si="3"/>
        <v>6643.74</v>
      </c>
      <c r="Y6" s="21">
        <f>IF(Y7="",NA(),Y7)</f>
        <v>113.46</v>
      </c>
      <c r="Z6" s="21">
        <f t="shared" ref="Z6:AH6" si="4">IF(Z7="",NA(),Z7)</f>
        <v>111.74</v>
      </c>
      <c r="AA6" s="21">
        <f t="shared" si="4"/>
        <v>113.41</v>
      </c>
      <c r="AB6" s="21">
        <f t="shared" si="4"/>
        <v>109.14</v>
      </c>
      <c r="AC6" s="21">
        <f t="shared" si="4"/>
        <v>108.45</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66.31</v>
      </c>
      <c r="AV6" s="21">
        <f t="shared" ref="AV6:BD6" si="6">IF(AV7="",NA(),AV7)</f>
        <v>82.51</v>
      </c>
      <c r="AW6" s="21">
        <f t="shared" si="6"/>
        <v>129.21</v>
      </c>
      <c r="AX6" s="21">
        <f t="shared" si="6"/>
        <v>165.16</v>
      </c>
      <c r="AY6" s="21">
        <f t="shared" si="6"/>
        <v>248.07</v>
      </c>
      <c r="AZ6" s="21">
        <f t="shared" si="6"/>
        <v>67.86</v>
      </c>
      <c r="BA6" s="21">
        <f t="shared" si="6"/>
        <v>72.92</v>
      </c>
      <c r="BB6" s="21">
        <f t="shared" si="6"/>
        <v>81.19</v>
      </c>
      <c r="BC6" s="21">
        <f t="shared" si="6"/>
        <v>85.86</v>
      </c>
      <c r="BD6" s="21">
        <f t="shared" si="6"/>
        <v>94.74</v>
      </c>
      <c r="BE6" s="20" t="str">
        <f>IF(BE7="","",IF(BE7="-","【-】","【"&amp;SUBSTITUTE(TEXT(BE7,"#,##0.00"),"-","△")&amp;"】"))</f>
        <v>【82.75】</v>
      </c>
      <c r="BF6" s="21">
        <f>IF(BF7="",NA(),BF7)</f>
        <v>552.79</v>
      </c>
      <c r="BG6" s="21">
        <f t="shared" ref="BG6:BO6" si="7">IF(BG7="",NA(),BG7)</f>
        <v>515.82000000000005</v>
      </c>
      <c r="BH6" s="21">
        <f t="shared" si="7"/>
        <v>486.03</v>
      </c>
      <c r="BI6" s="21">
        <f t="shared" si="7"/>
        <v>444.18</v>
      </c>
      <c r="BJ6" s="21">
        <f t="shared" si="7"/>
        <v>426.87</v>
      </c>
      <c r="BK6" s="21">
        <f t="shared" si="7"/>
        <v>709.4</v>
      </c>
      <c r="BL6" s="21">
        <f t="shared" si="7"/>
        <v>734.47</v>
      </c>
      <c r="BM6" s="21">
        <f t="shared" si="7"/>
        <v>720.89</v>
      </c>
      <c r="BN6" s="21">
        <f t="shared" si="7"/>
        <v>676.93</v>
      </c>
      <c r="BO6" s="21">
        <f t="shared" si="7"/>
        <v>635.88</v>
      </c>
      <c r="BP6" s="20" t="str">
        <f>IF(BP7="","",IF(BP7="-","【-】","【"&amp;SUBSTITUTE(TEXT(BP7,"#,##0.00"),"-","△")&amp;"】"))</f>
        <v>【602.56】</v>
      </c>
      <c r="BQ6" s="21">
        <f>IF(BQ7="",NA(),BQ7)</f>
        <v>89.68</v>
      </c>
      <c r="BR6" s="21">
        <f t="shared" ref="BR6:BZ6" si="8">IF(BR7="",NA(),BR7)</f>
        <v>82.47</v>
      </c>
      <c r="BS6" s="21">
        <f t="shared" si="8"/>
        <v>85.88</v>
      </c>
      <c r="BT6" s="21">
        <f t="shared" si="8"/>
        <v>83.21</v>
      </c>
      <c r="BU6" s="21">
        <f t="shared" si="8"/>
        <v>85.57</v>
      </c>
      <c r="BV6" s="21">
        <f t="shared" si="8"/>
        <v>91.14</v>
      </c>
      <c r="BW6" s="21">
        <f t="shared" si="8"/>
        <v>90.69</v>
      </c>
      <c r="BX6" s="21">
        <f t="shared" si="8"/>
        <v>90.5</v>
      </c>
      <c r="BY6" s="21">
        <f t="shared" si="8"/>
        <v>92.66</v>
      </c>
      <c r="BZ6" s="21">
        <f t="shared" si="8"/>
        <v>93.49</v>
      </c>
      <c r="CA6" s="20" t="str">
        <f>IF(CA7="","",IF(CA7="-","【-】","【"&amp;SUBSTITUTE(TEXT(CA7,"#,##0.00"),"-","△")&amp;"】"))</f>
        <v>【97.94】</v>
      </c>
      <c r="CB6" s="21">
        <f>IF(CB7="",NA(),CB7)</f>
        <v>147.55000000000001</v>
      </c>
      <c r="CC6" s="21">
        <f t="shared" ref="CC6:CK6" si="9">IF(CC7="",NA(),CC7)</f>
        <v>159.05000000000001</v>
      </c>
      <c r="CD6" s="21">
        <f t="shared" si="9"/>
        <v>153.26</v>
      </c>
      <c r="CE6" s="21">
        <f t="shared" si="9"/>
        <v>159.15</v>
      </c>
      <c r="CF6" s="21">
        <f t="shared" si="9"/>
        <v>155.99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96.36</v>
      </c>
      <c r="CY6" s="21">
        <f t="shared" ref="CY6:DG6" si="11">IF(CY7="",NA(),CY7)</f>
        <v>96.4</v>
      </c>
      <c r="CZ6" s="21">
        <f t="shared" si="11"/>
        <v>96.4</v>
      </c>
      <c r="DA6" s="21">
        <f t="shared" si="11"/>
        <v>96.42</v>
      </c>
      <c r="DB6" s="21">
        <f t="shared" si="11"/>
        <v>96.43</v>
      </c>
      <c r="DC6" s="21">
        <f t="shared" si="11"/>
        <v>94.17</v>
      </c>
      <c r="DD6" s="21">
        <f t="shared" si="11"/>
        <v>94.27</v>
      </c>
      <c r="DE6" s="21">
        <f t="shared" si="11"/>
        <v>94.46</v>
      </c>
      <c r="DF6" s="21">
        <f t="shared" si="11"/>
        <v>94.37</v>
      </c>
      <c r="DG6" s="21">
        <f t="shared" si="11"/>
        <v>94.61</v>
      </c>
      <c r="DH6" s="20" t="str">
        <f>IF(DH7="","",IF(DH7="-","【-】","【"&amp;SUBSTITUTE(TEXT(DH7,"#,##0.00"),"-","△")&amp;"】"))</f>
        <v>【96.00】</v>
      </c>
      <c r="DI6" s="21">
        <f>IF(DI7="",NA(),DI7)</f>
        <v>4.87</v>
      </c>
      <c r="DJ6" s="21">
        <f t="shared" ref="DJ6:DR6" si="12">IF(DJ7="",NA(),DJ7)</f>
        <v>7.22</v>
      </c>
      <c r="DK6" s="21">
        <f t="shared" si="12"/>
        <v>9.58</v>
      </c>
      <c r="DL6" s="21">
        <f t="shared" si="12"/>
        <v>11.92</v>
      </c>
      <c r="DM6" s="21">
        <f t="shared" si="12"/>
        <v>14.13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122335</v>
      </c>
      <c r="D7" s="23">
        <v>46</v>
      </c>
      <c r="E7" s="23">
        <v>17</v>
      </c>
      <c r="F7" s="23">
        <v>1</v>
      </c>
      <c r="G7" s="23">
        <v>0</v>
      </c>
      <c r="H7" s="23" t="s">
        <v>96</v>
      </c>
      <c r="I7" s="23" t="s">
        <v>97</v>
      </c>
      <c r="J7" s="23" t="s">
        <v>98</v>
      </c>
      <c r="K7" s="23" t="s">
        <v>99</v>
      </c>
      <c r="L7" s="23" t="s">
        <v>100</v>
      </c>
      <c r="M7" s="23" t="s">
        <v>101</v>
      </c>
      <c r="N7" s="24" t="s">
        <v>102</v>
      </c>
      <c r="O7" s="24">
        <v>91.59</v>
      </c>
      <c r="P7" s="24">
        <v>67.14</v>
      </c>
      <c r="Q7" s="24">
        <v>84.13</v>
      </c>
      <c r="R7" s="24">
        <v>2310</v>
      </c>
      <c r="S7" s="24">
        <v>49999</v>
      </c>
      <c r="T7" s="24">
        <v>53.88</v>
      </c>
      <c r="U7" s="24">
        <v>927.97</v>
      </c>
      <c r="V7" s="24">
        <v>33418</v>
      </c>
      <c r="W7" s="24">
        <v>5.03</v>
      </c>
      <c r="X7" s="24">
        <v>6643.74</v>
      </c>
      <c r="Y7" s="24">
        <v>113.46</v>
      </c>
      <c r="Z7" s="24">
        <v>111.74</v>
      </c>
      <c r="AA7" s="24">
        <v>113.41</v>
      </c>
      <c r="AB7" s="24">
        <v>109.14</v>
      </c>
      <c r="AC7" s="24">
        <v>108.45</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66.31</v>
      </c>
      <c r="AV7" s="24">
        <v>82.51</v>
      </c>
      <c r="AW7" s="24">
        <v>129.21</v>
      </c>
      <c r="AX7" s="24">
        <v>165.16</v>
      </c>
      <c r="AY7" s="24">
        <v>248.07</v>
      </c>
      <c r="AZ7" s="24">
        <v>67.86</v>
      </c>
      <c r="BA7" s="24">
        <v>72.92</v>
      </c>
      <c r="BB7" s="24">
        <v>81.19</v>
      </c>
      <c r="BC7" s="24">
        <v>85.86</v>
      </c>
      <c r="BD7" s="24">
        <v>94.74</v>
      </c>
      <c r="BE7" s="24">
        <v>82.75</v>
      </c>
      <c r="BF7" s="24">
        <v>552.79</v>
      </c>
      <c r="BG7" s="24">
        <v>515.82000000000005</v>
      </c>
      <c r="BH7" s="24">
        <v>486.03</v>
      </c>
      <c r="BI7" s="24">
        <v>444.18</v>
      </c>
      <c r="BJ7" s="24">
        <v>426.87</v>
      </c>
      <c r="BK7" s="24">
        <v>709.4</v>
      </c>
      <c r="BL7" s="24">
        <v>734.47</v>
      </c>
      <c r="BM7" s="24">
        <v>720.89</v>
      </c>
      <c r="BN7" s="24">
        <v>676.93</v>
      </c>
      <c r="BO7" s="24">
        <v>635.88</v>
      </c>
      <c r="BP7" s="24">
        <v>602.55999999999995</v>
      </c>
      <c r="BQ7" s="24">
        <v>89.68</v>
      </c>
      <c r="BR7" s="24">
        <v>82.47</v>
      </c>
      <c r="BS7" s="24">
        <v>85.88</v>
      </c>
      <c r="BT7" s="24">
        <v>83.21</v>
      </c>
      <c r="BU7" s="24">
        <v>85.57</v>
      </c>
      <c r="BV7" s="24">
        <v>91.14</v>
      </c>
      <c r="BW7" s="24">
        <v>90.69</v>
      </c>
      <c r="BX7" s="24">
        <v>90.5</v>
      </c>
      <c r="BY7" s="24">
        <v>92.66</v>
      </c>
      <c r="BZ7" s="24">
        <v>93.49</v>
      </c>
      <c r="CA7" s="24">
        <v>97.94</v>
      </c>
      <c r="CB7" s="24">
        <v>147.55000000000001</v>
      </c>
      <c r="CC7" s="24">
        <v>159.05000000000001</v>
      </c>
      <c r="CD7" s="24">
        <v>153.26</v>
      </c>
      <c r="CE7" s="24">
        <v>159.15</v>
      </c>
      <c r="CF7" s="24">
        <v>155.99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96.36</v>
      </c>
      <c r="CY7" s="24">
        <v>96.4</v>
      </c>
      <c r="CZ7" s="24">
        <v>96.4</v>
      </c>
      <c r="DA7" s="24">
        <v>96.42</v>
      </c>
      <c r="DB7" s="24">
        <v>96.43</v>
      </c>
      <c r="DC7" s="24">
        <v>94.17</v>
      </c>
      <c r="DD7" s="24">
        <v>94.27</v>
      </c>
      <c r="DE7" s="24">
        <v>94.46</v>
      </c>
      <c r="DF7" s="24">
        <v>94.37</v>
      </c>
      <c r="DG7" s="24">
        <v>94.61</v>
      </c>
      <c r="DH7" s="24">
        <v>96</v>
      </c>
      <c r="DI7" s="24">
        <v>4.87</v>
      </c>
      <c r="DJ7" s="24">
        <v>7.22</v>
      </c>
      <c r="DK7" s="24">
        <v>9.58</v>
      </c>
      <c r="DL7" s="24">
        <v>11.92</v>
      </c>
      <c r="DM7" s="24">
        <v>14.13</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2026-02-25T02:10:56Z</cp:lastPrinted>
  <dcterms:created xsi:type="dcterms:W3CDTF">2025-12-23T05:59:16Z</dcterms:created>
  <dcterms:modified xsi:type="dcterms:W3CDTF">2026-02-25T02:10:57Z</dcterms:modified>
  <cp:category/>
</cp:coreProperties>
</file>