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CB4B08D5-49F3-4C9C-B1C0-2585FEB3910C}" xr6:coauthVersionLast="47" xr6:coauthVersionMax="47" xr10:uidLastSave="{00000000-0000-0000-0000-000000000000}"/>
  <workbookProtection workbookAlgorithmName="SHA-512" workbookHashValue="5ZafaH/2T+v9uv7xehjKIWEpE4IGQDbHF1sxe5WmS958UUIkdM8SAyl8ZcAtwabYjcHdZIDlVzKExSZdsSkAyw==" workbookSaltValue="oyt0PGVclmTVC8F7rr8kX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F85" i="4"/>
  <c r="AT10" i="4"/>
  <c r="AL10" i="4"/>
  <c r="W10" i="4"/>
  <c r="BB8" i="4"/>
  <c r="AT8" i="4"/>
  <c r="AL8" i="4"/>
  <c r="AD8" i="4"/>
  <c r="W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<sst xmlns="http://schemas.openxmlformats.org/spreadsheetml/2006/main" count="228" uniqueCount="114">
  <si>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</si>
  <si>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</si>
  <si>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</si>
  <si>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</si>
  <si>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</si>
  <si>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</si>
  <si>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</si>
  <si>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</si>
  <si>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</si>
  <si>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</si>
  <si>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</si>
  <si>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</si>
  <si>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</si>
  <si>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</si>
  <si>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</si>
  <si>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</si>
  <si>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</si>
  <si>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</si>
  <si>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</si>
  <si>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</si>
  <si>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</si>
  <si>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</si>
  <si>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</si>
  <si>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</si>
  <si>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</si>
  <si>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</si>
  <si>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</si>
  <si>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</si>
  <si>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</si>
  <si>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</si>
  <si>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</si>
  <si>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</si>
  <si>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</si>
  <si>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</si>
  <si>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</si>
  <si>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</si>
  <si>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</si>
  <si>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</si>
  <si>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</si>
  <si>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</si>
  <si>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</si>
  <si>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</si>
  <si>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</si>
  <si>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</si>
  <si>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</si>
  <si>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</si>
  <si>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</si>
  <si>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</si>
  <si>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</si>
  <si>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</si>
  <si>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</si>
  <si>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</si>
  <si>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</si>
  <si>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</si>
  <si>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</si>
  <si>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</si>
  <si>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</si>
  <si>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</si>
  <si>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</si>
  <si>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</si>
  <si>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</si>
  <si>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</si>
  <si>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</si>
  <si>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</si>
  <si>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</si>
  <si>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</si>
  <si>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</si>
  <si>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</si>
  <si>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</si>
  <si>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</si>
  <si>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</si>
  <si>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</si>
  <si>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</si>
  <si>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</si>
  <si>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</si>
  <si>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</si>
  <si>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</si>
  <si>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</si>
  <si>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</si>
  <si>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</si>
  <si>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</si>
  <si>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</si>
  <si>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</si>
  <si>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</si>
  <si>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</si>
  <si>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</si>
  <si>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</si>
  <si>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</si>
  <si>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</si>
  <si>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</si>
  <si>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</si>
  <si>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</si>
  <si>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</si>
  <si>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</si>
  <si>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</si>
  <si>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</si>
  <si>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</si>
  <si>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</si>
  <si>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</si>
  <si>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</si>
  <si>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</si>
  <si>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</si>
  <si>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</si>
  <si>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</si>
  <si>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</si>
  <si>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</si>
  <si>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</si>
  <si>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</si>
  <si>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</si>
  <si>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</si>
  <si>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</si>
  <si>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配水管の法定耐用年数が40年となっており、法定耐用年数を経過した配水管が無いため、管路経年化率・管路更新率の数値は計上されておりません。
　配水管総延長約100㎞のうち、30年経過した配水管</t>
    </r>
    <r>
      <rPr>
        <sz val="11"/>
        <rFont val="ＭＳ ゴシック"/>
        <family val="3"/>
        <charset val="128"/>
      </rPr>
      <t>は29.5％（令和6</t>
    </r>
    <r>
      <rPr>
        <sz val="11"/>
        <color theme="1"/>
        <rFont val="ＭＳ ゴシック"/>
        <family val="3"/>
        <charset val="128"/>
      </rPr>
      <t>年度末現在）となっています。
　また、令和7年度から法定耐用年数40年を経過する管路が発生します。
　令和5年度に策定したアセットマネジメント計画の中で、今後の水需要に応じた配水施設のダウンサイジング（管路口径の縮小）の検討を行い、法定耐用年数ではなく、市独自の更新基準年数や優先度を設定し、更新事業費を削減するとともに更新工事の開始時期を令和16年度からとしています。</t>
    </r>
    <rPh sb="1" eb="4">
      <t>ハイスイカン</t>
    </rPh>
    <rPh sb="5" eb="7">
      <t>ホウテイ</t>
    </rPh>
    <rPh sb="7" eb="9">
      <t>タイヨウ</t>
    </rPh>
    <rPh sb="9" eb="11">
      <t>ネンスウ</t>
    </rPh>
    <rPh sb="14" eb="15">
      <t>ネン</t>
    </rPh>
    <rPh sb="22" eb="24">
      <t>ホウテイ</t>
    </rPh>
    <rPh sb="24" eb="26">
      <t>タイヨウ</t>
    </rPh>
    <rPh sb="26" eb="28">
      <t>ネンスウ</t>
    </rPh>
    <rPh sb="29" eb="31">
      <t>ケイカ</t>
    </rPh>
    <rPh sb="33" eb="36">
      <t>ハイスイカン</t>
    </rPh>
    <rPh sb="37" eb="38">
      <t>ナ</t>
    </rPh>
    <rPh sb="42" eb="44">
      <t>カンロ</t>
    </rPh>
    <rPh sb="44" eb="47">
      <t>ケイネンカ</t>
    </rPh>
    <rPh sb="47" eb="48">
      <t>リツ</t>
    </rPh>
    <rPh sb="49" eb="51">
      <t>カンロ</t>
    </rPh>
    <rPh sb="51" eb="53">
      <t>コウシン</t>
    </rPh>
    <rPh sb="53" eb="54">
      <t>リツ</t>
    </rPh>
    <rPh sb="55" eb="57">
      <t>スウチ</t>
    </rPh>
    <rPh sb="58" eb="60">
      <t>ケイジョウ</t>
    </rPh>
    <rPh sb="71" eb="74">
      <t>ハイスイカン</t>
    </rPh>
    <rPh sb="74" eb="77">
      <t>ソウエンチョウ</t>
    </rPh>
    <rPh sb="77" eb="78">
      <t>ヤク</t>
    </rPh>
    <rPh sb="88" eb="89">
      <t>ネン</t>
    </rPh>
    <rPh sb="89" eb="91">
      <t>ケイカ</t>
    </rPh>
    <rPh sb="93" eb="96">
      <t>ハイスイカン</t>
    </rPh>
    <rPh sb="103" eb="105">
      <t>レイワ</t>
    </rPh>
    <rPh sb="106" eb="108">
      <t>ネンド</t>
    </rPh>
    <rPh sb="108" eb="109">
      <t>マツ</t>
    </rPh>
    <rPh sb="109" eb="111">
      <t>ゲンザイ</t>
    </rPh>
    <rPh sb="125" eb="127">
      <t>レイワ</t>
    </rPh>
    <rPh sb="128" eb="130">
      <t>ネンド</t>
    </rPh>
    <rPh sb="132" eb="134">
      <t>ホウテイ</t>
    </rPh>
    <rPh sb="134" eb="136">
      <t>タイヨウ</t>
    </rPh>
    <rPh sb="136" eb="138">
      <t>ネンスウ</t>
    </rPh>
    <rPh sb="140" eb="141">
      <t>ネン</t>
    </rPh>
    <rPh sb="142" eb="144">
      <t>ケイカ</t>
    </rPh>
    <rPh sb="146" eb="148">
      <t>カンロ</t>
    </rPh>
    <rPh sb="149" eb="151">
      <t>ハッセイ</t>
    </rPh>
    <rPh sb="157" eb="159">
      <t>レイワ</t>
    </rPh>
    <rPh sb="160" eb="162">
      <t>ネンド</t>
    </rPh>
    <rPh sb="163" eb="165">
      <t>サクテイ</t>
    </rPh>
    <rPh sb="177" eb="179">
      <t>ケイカク</t>
    </rPh>
    <rPh sb="180" eb="181">
      <t>ナカ</t>
    </rPh>
    <rPh sb="183" eb="185">
      <t>コンゴ</t>
    </rPh>
    <rPh sb="186" eb="187">
      <t>ミズ</t>
    </rPh>
    <rPh sb="187" eb="189">
      <t>ジュヨウ</t>
    </rPh>
    <rPh sb="190" eb="191">
      <t>オウ</t>
    </rPh>
    <rPh sb="193" eb="195">
      <t>ハイスイ</t>
    </rPh>
    <rPh sb="195" eb="197">
      <t>シセツ</t>
    </rPh>
    <rPh sb="207" eb="209">
      <t>カンロ</t>
    </rPh>
    <rPh sb="209" eb="211">
      <t>コウケイ</t>
    </rPh>
    <rPh sb="212" eb="214">
      <t>シュクショウ</t>
    </rPh>
    <rPh sb="216" eb="218">
      <t>ケントウ</t>
    </rPh>
    <rPh sb="219" eb="220">
      <t>オコナ</t>
    </rPh>
    <rPh sb="222" eb="224">
      <t>ホウテイ</t>
    </rPh>
    <rPh sb="224" eb="226">
      <t>タイヨウ</t>
    </rPh>
    <rPh sb="226" eb="228">
      <t>ネンスウ</t>
    </rPh>
    <rPh sb="233" eb="234">
      <t>シ</t>
    </rPh>
    <rPh sb="234" eb="236">
      <t>ドクジ</t>
    </rPh>
    <rPh sb="237" eb="239">
      <t>コウシン</t>
    </rPh>
    <rPh sb="239" eb="241">
      <t>キジュン</t>
    </rPh>
    <rPh sb="241" eb="243">
      <t>ネンスウ</t>
    </rPh>
    <rPh sb="244" eb="247">
      <t>ユウセンド</t>
    </rPh>
    <rPh sb="248" eb="250">
      <t>セッテイ</t>
    </rPh>
    <rPh sb="252" eb="254">
      <t>コウシン</t>
    </rPh>
    <rPh sb="254" eb="256">
      <t>ジギョウ</t>
    </rPh>
    <rPh sb="256" eb="257">
      <t>ヒ</t>
    </rPh>
    <rPh sb="258" eb="260">
      <t>サクゲン</t>
    </rPh>
    <rPh sb="266" eb="268">
      <t>コウシン</t>
    </rPh>
    <rPh sb="268" eb="270">
      <t>コウジ</t>
    </rPh>
    <rPh sb="271" eb="273">
      <t>カイシ</t>
    </rPh>
    <rPh sb="273" eb="275">
      <t>ジキ</t>
    </rPh>
    <rPh sb="276" eb="278">
      <t>レイワ</t>
    </rPh>
    <rPh sb="280" eb="282">
      <t>ネンド</t>
    </rPh>
    <phoneticPr fontId="4"/>
  </si>
  <si>
    <t>　料金回収率は100％に達しておらず、類似団体の平均を下回っており、県や市の補助金等に依存しています。
　経常収支比率は類似団体の平均を下回っており、令和6年度は工事請負費等の営業費用が増加したことや、給水申込納付金の減少により収入が減少したため100％を下回りました。
　給水原価は、白井市に自己水源が無く、割高な浄水を全量買い上げているため類似団体の平均を上回っています。
　累積欠損金比率は、0％を保っています。
　企業債残高対給水収益比率は、配水場建設に伴う企業債を令和5年度から償還していることから、令和4年度をピークに減少傾向にあり、類似団体の平均を下回っています。令和6年度から水道管路更新工事開始時期までは、企業債借入を行わない予定のため、減少していく見込みです。
　流動比率は工事等の未払金が増加したことから比率は減少していますが、類似団体の平均は上回っています。
　施設利用率、有収率は、いずれも前年度並みとなっており、類似団体の平均を大きく上回っていることから、経営の効率性は概ね良好と捉えています。
　</t>
    <rPh sb="1" eb="3">
      <t>リョウキン</t>
    </rPh>
    <rPh sb="3" eb="5">
      <t>カイシュウ</t>
    </rPh>
    <rPh sb="5" eb="6">
      <t>リツ</t>
    </rPh>
    <rPh sb="12" eb="13">
      <t>タッ</t>
    </rPh>
    <rPh sb="19" eb="21">
      <t>ルイジ</t>
    </rPh>
    <rPh sb="21" eb="23">
      <t>ダンタイ</t>
    </rPh>
    <rPh sb="24" eb="26">
      <t>ヘイキン</t>
    </rPh>
    <rPh sb="27" eb="29">
      <t>シタマワ</t>
    </rPh>
    <rPh sb="34" eb="35">
      <t>ケン</t>
    </rPh>
    <rPh sb="36" eb="37">
      <t>シ</t>
    </rPh>
    <rPh sb="38" eb="41">
      <t>ホジョキン</t>
    </rPh>
    <rPh sb="41" eb="42">
      <t>トウ</t>
    </rPh>
    <rPh sb="43" eb="45">
      <t>イゾン</t>
    </rPh>
    <rPh sb="53" eb="55">
      <t>ケイジョウ</t>
    </rPh>
    <rPh sb="55" eb="57">
      <t>シュウシ</t>
    </rPh>
    <rPh sb="57" eb="59">
      <t>ヒリツ</t>
    </rPh>
    <rPh sb="60" eb="62">
      <t>ルイジ</t>
    </rPh>
    <rPh sb="62" eb="64">
      <t>ダンタイ</t>
    </rPh>
    <rPh sb="65" eb="67">
      <t>ヘイキン</t>
    </rPh>
    <rPh sb="68" eb="70">
      <t>シタマワ</t>
    </rPh>
    <rPh sb="78" eb="80">
      <t>ネンド</t>
    </rPh>
    <rPh sb="81" eb="83">
      <t>コウジ</t>
    </rPh>
    <rPh sb="83" eb="85">
      <t>ウケオイ</t>
    </rPh>
    <rPh sb="85" eb="86">
      <t>ヒ</t>
    </rPh>
    <rPh sb="86" eb="87">
      <t>トウ</t>
    </rPh>
    <rPh sb="88" eb="90">
      <t>エイギョウ</t>
    </rPh>
    <rPh sb="90" eb="92">
      <t>ヒヨウ</t>
    </rPh>
    <rPh sb="93" eb="95">
      <t>ゾウカ</t>
    </rPh>
    <rPh sb="101" eb="103">
      <t>キュウスイ</t>
    </rPh>
    <rPh sb="103" eb="105">
      <t>モウシコミ</t>
    </rPh>
    <rPh sb="105" eb="108">
      <t>ノウフキン</t>
    </rPh>
    <rPh sb="109" eb="111">
      <t>ゲンショウ</t>
    </rPh>
    <rPh sb="114" eb="116">
      <t>シュウニュウ</t>
    </rPh>
    <rPh sb="117" eb="119">
      <t>ゲンショウ</t>
    </rPh>
    <rPh sb="128" eb="130">
      <t>シタマワ</t>
    </rPh>
    <rPh sb="137" eb="139">
      <t>キュウスイ</t>
    </rPh>
    <rPh sb="139" eb="141">
      <t>ゲンカ</t>
    </rPh>
    <rPh sb="143" eb="146">
      <t>シロイシ</t>
    </rPh>
    <rPh sb="147" eb="149">
      <t>ジコ</t>
    </rPh>
    <rPh sb="149" eb="151">
      <t>スイゲン</t>
    </rPh>
    <rPh sb="152" eb="153">
      <t>ナ</t>
    </rPh>
    <rPh sb="155" eb="157">
      <t>ワリダカ</t>
    </rPh>
    <rPh sb="158" eb="160">
      <t>ジョウスイ</t>
    </rPh>
    <rPh sb="161" eb="163">
      <t>ゼンリョウ</t>
    </rPh>
    <rPh sb="163" eb="164">
      <t>カ</t>
    </rPh>
    <rPh sb="165" eb="166">
      <t>ア</t>
    </rPh>
    <rPh sb="172" eb="174">
      <t>ルイジ</t>
    </rPh>
    <rPh sb="174" eb="176">
      <t>ダンタイ</t>
    </rPh>
    <rPh sb="177" eb="179">
      <t>ヘイキン</t>
    </rPh>
    <rPh sb="180" eb="182">
      <t>ウワマワ</t>
    </rPh>
    <rPh sb="190" eb="192">
      <t>ルイセキ</t>
    </rPh>
    <rPh sb="192" eb="194">
      <t>ケッソン</t>
    </rPh>
    <rPh sb="194" eb="195">
      <t>キン</t>
    </rPh>
    <rPh sb="195" eb="197">
      <t>ヒリツ</t>
    </rPh>
    <rPh sb="202" eb="203">
      <t>タモ</t>
    </rPh>
    <rPh sb="211" eb="213">
      <t>キギョウ</t>
    </rPh>
    <rPh sb="213" eb="214">
      <t>サイ</t>
    </rPh>
    <rPh sb="214" eb="216">
      <t>ザンダカ</t>
    </rPh>
    <rPh sb="216" eb="217">
      <t>タイ</t>
    </rPh>
    <rPh sb="217" eb="219">
      <t>キュウスイ</t>
    </rPh>
    <rPh sb="219" eb="221">
      <t>シュウエキ</t>
    </rPh>
    <rPh sb="221" eb="223">
      <t>ヒリツ</t>
    </rPh>
    <rPh sb="225" eb="227">
      <t>ハイスイ</t>
    </rPh>
    <rPh sb="227" eb="228">
      <t>ジョウ</t>
    </rPh>
    <rPh sb="228" eb="230">
      <t>ケンセツ</t>
    </rPh>
    <rPh sb="231" eb="232">
      <t>トモナ</t>
    </rPh>
    <rPh sb="233" eb="235">
      <t>キギョウ</t>
    </rPh>
    <rPh sb="235" eb="236">
      <t>サイ</t>
    </rPh>
    <rPh sb="244" eb="246">
      <t>ショウカン</t>
    </rPh>
    <rPh sb="255" eb="257">
      <t>レイワ</t>
    </rPh>
    <rPh sb="258" eb="260">
      <t>ネンド</t>
    </rPh>
    <rPh sb="265" eb="267">
      <t>ゲンショウ</t>
    </rPh>
    <rPh sb="267" eb="269">
      <t>ケイコウ</t>
    </rPh>
    <rPh sb="273" eb="275">
      <t>ルイジ</t>
    </rPh>
    <rPh sb="275" eb="277">
      <t>ダンタイ</t>
    </rPh>
    <rPh sb="278" eb="280">
      <t>ヘイキン</t>
    </rPh>
    <rPh sb="281" eb="283">
      <t>シタマワ</t>
    </rPh>
    <rPh sb="289" eb="291">
      <t>レイワ</t>
    </rPh>
    <rPh sb="292" eb="294">
      <t>ネンド</t>
    </rPh>
    <rPh sb="296" eb="298">
      <t>スイドウ</t>
    </rPh>
    <rPh sb="298" eb="300">
      <t>カンロ</t>
    </rPh>
    <rPh sb="300" eb="302">
      <t>コウシン</t>
    </rPh>
    <rPh sb="302" eb="304">
      <t>コウジ</t>
    </rPh>
    <rPh sb="304" eb="306">
      <t>カイシ</t>
    </rPh>
    <rPh sb="306" eb="308">
      <t>ジキ</t>
    </rPh>
    <rPh sb="312" eb="314">
      <t>キギョウ</t>
    </rPh>
    <rPh sb="314" eb="315">
      <t>サイ</t>
    </rPh>
    <rPh sb="315" eb="317">
      <t>カリイレ</t>
    </rPh>
    <rPh sb="318" eb="319">
      <t>オコナ</t>
    </rPh>
    <rPh sb="322" eb="324">
      <t>ヨテイ</t>
    </rPh>
    <rPh sb="328" eb="330">
      <t>ゲンショウ</t>
    </rPh>
    <rPh sb="334" eb="336">
      <t>ミコ</t>
    </rPh>
    <rPh sb="342" eb="344">
      <t>リュウドウ</t>
    </rPh>
    <rPh sb="344" eb="346">
      <t>ヒリツ</t>
    </rPh>
    <rPh sb="347" eb="349">
      <t>コウジ</t>
    </rPh>
    <rPh sb="349" eb="350">
      <t>トウ</t>
    </rPh>
    <rPh sb="351" eb="354">
      <t>ミバライキン</t>
    </rPh>
    <rPh sb="355" eb="357">
      <t>ゾウカ</t>
    </rPh>
    <rPh sb="363" eb="365">
      <t>ヒリツ</t>
    </rPh>
    <rPh sb="366" eb="368">
      <t>ゲンショウ</t>
    </rPh>
    <rPh sb="375" eb="377">
      <t>ルイジ</t>
    </rPh>
    <rPh sb="377" eb="379">
      <t>ダンタイ</t>
    </rPh>
    <rPh sb="380" eb="382">
      <t>ヘイキン</t>
    </rPh>
    <rPh sb="383" eb="385">
      <t>ウワマワ</t>
    </rPh>
    <rPh sb="393" eb="395">
      <t>シセツ</t>
    </rPh>
    <rPh sb="395" eb="397">
      <t>リヨウ</t>
    </rPh>
    <rPh sb="397" eb="398">
      <t>リツ</t>
    </rPh>
    <rPh sb="399" eb="402">
      <t>ユウシュウリツ</t>
    </rPh>
    <rPh sb="408" eb="411">
      <t>ゼンネンド</t>
    </rPh>
    <rPh sb="411" eb="412">
      <t>ナ</t>
    </rPh>
    <rPh sb="420" eb="422">
      <t>ルイジ</t>
    </rPh>
    <rPh sb="422" eb="424">
      <t>ダンタイ</t>
    </rPh>
    <rPh sb="425" eb="427">
      <t>ヘイキン</t>
    </rPh>
    <rPh sb="428" eb="429">
      <t>オオ</t>
    </rPh>
    <rPh sb="431" eb="433">
      <t>ウワマワ</t>
    </rPh>
    <rPh sb="442" eb="444">
      <t>ケイエイ</t>
    </rPh>
    <rPh sb="445" eb="448">
      <t>コウリツセイ</t>
    </rPh>
    <rPh sb="449" eb="450">
      <t>オオム</t>
    </rPh>
    <rPh sb="451" eb="453">
      <t>リョウコウ</t>
    </rPh>
    <rPh sb="454" eb="455">
      <t>トラ</t>
    </rPh>
    <phoneticPr fontId="4"/>
  </si>
  <si>
    <t>　白井市は、自己水源が無いため、割高な浄水を全量買い上げていることから、給水原価が類似団体を大きく上回っています。
　このため、料金回収率は過去5年間100％を下回っており、県や市の補助金等に依存してます。
　また、令和6年度は工事請負費等の営業費用が増加したことにより、経常収支比率が100％を下回り赤字となりました。
　令和6年度から令和7年度までの2ヵ年で策定している「白井市水道事業経営戦略」の施策として、令和8年度中に水道料金の検証・改定を検討し、将来的な財政基盤の安定化を図ることとしています。</t>
    <rPh sb="1" eb="4">
      <t>シロイシ</t>
    </rPh>
    <rPh sb="6" eb="8">
      <t>ジコ</t>
    </rPh>
    <rPh sb="8" eb="10">
      <t>スイゲン</t>
    </rPh>
    <rPh sb="11" eb="12">
      <t>ナ</t>
    </rPh>
    <rPh sb="16" eb="18">
      <t>ワリダカ</t>
    </rPh>
    <rPh sb="19" eb="21">
      <t>ジョウスイ</t>
    </rPh>
    <rPh sb="22" eb="24">
      <t>ゼンリョウ</t>
    </rPh>
    <rPh sb="24" eb="25">
      <t>カ</t>
    </rPh>
    <rPh sb="26" eb="27">
      <t>ア</t>
    </rPh>
    <rPh sb="36" eb="38">
      <t>キュウスイ</t>
    </rPh>
    <rPh sb="38" eb="40">
      <t>ゲンカ</t>
    </rPh>
    <rPh sb="41" eb="43">
      <t>ルイジ</t>
    </rPh>
    <rPh sb="43" eb="45">
      <t>ダンタイ</t>
    </rPh>
    <rPh sb="46" eb="47">
      <t>オオ</t>
    </rPh>
    <rPh sb="49" eb="51">
      <t>ウワマワ</t>
    </rPh>
    <rPh sb="64" eb="66">
      <t>リョウキン</t>
    </rPh>
    <rPh sb="66" eb="68">
      <t>カイシュウ</t>
    </rPh>
    <rPh sb="68" eb="69">
      <t>リツ</t>
    </rPh>
    <rPh sb="70" eb="72">
      <t>カコ</t>
    </rPh>
    <rPh sb="73" eb="75">
      <t>ネンカン</t>
    </rPh>
    <rPh sb="80" eb="82">
      <t>シタマワ</t>
    </rPh>
    <rPh sb="87" eb="88">
      <t>ケン</t>
    </rPh>
    <rPh sb="89" eb="90">
      <t>シ</t>
    </rPh>
    <rPh sb="91" eb="94">
      <t>ホジョキン</t>
    </rPh>
    <rPh sb="94" eb="95">
      <t>トウ</t>
    </rPh>
    <rPh sb="96" eb="98">
      <t>イゾン</t>
    </rPh>
    <rPh sb="108" eb="110">
      <t>レイワ</t>
    </rPh>
    <rPh sb="111" eb="113">
      <t>ネンド</t>
    </rPh>
    <rPh sb="114" eb="115">
      <t>コウ</t>
    </rPh>
    <rPh sb="136" eb="138">
      <t>ケイジョウ</t>
    </rPh>
    <rPh sb="138" eb="140">
      <t>シュウシ</t>
    </rPh>
    <rPh sb="140" eb="142">
      <t>ヒリツ</t>
    </rPh>
    <rPh sb="148" eb="150">
      <t>シタマワ</t>
    </rPh>
    <rPh sb="151" eb="153">
      <t>アカジ</t>
    </rPh>
    <rPh sb="162" eb="164">
      <t>レイワ</t>
    </rPh>
    <rPh sb="165" eb="167">
      <t>ネンド</t>
    </rPh>
    <rPh sb="169" eb="171">
      <t>レイワ</t>
    </rPh>
    <rPh sb="172" eb="174">
      <t>ネンド</t>
    </rPh>
    <rPh sb="179" eb="180">
      <t>ネン</t>
    </rPh>
    <rPh sb="181" eb="183">
      <t>サクテイ</t>
    </rPh>
    <rPh sb="188" eb="191">
      <t>シロイシ</t>
    </rPh>
    <rPh sb="191" eb="193">
      <t>スイドウ</t>
    </rPh>
    <rPh sb="193" eb="195">
      <t>ジギョウ</t>
    </rPh>
    <rPh sb="195" eb="197">
      <t>ケイエイ</t>
    </rPh>
    <rPh sb="197" eb="199">
      <t>センリャク</t>
    </rPh>
    <rPh sb="201" eb="203">
      <t>シサク</t>
    </rPh>
    <rPh sb="207" eb="209">
      <t>レイワ</t>
    </rPh>
    <rPh sb="210" eb="212">
      <t>ネンド</t>
    </rPh>
    <rPh sb="212" eb="213">
      <t>チュウ</t>
    </rPh>
    <rPh sb="214" eb="216">
      <t>スイドウ</t>
    </rPh>
    <rPh sb="216" eb="218">
      <t>リョウキン</t>
    </rPh>
    <rPh sb="219" eb="221">
      <t>ケンショウ</t>
    </rPh>
    <rPh sb="222" eb="224">
      <t>カイテイ</t>
    </rPh>
    <rPh sb="225" eb="227">
      <t>ケントウ</t>
    </rPh>
    <rPh sb="229" eb="232">
      <t>ショウライテキ</t>
    </rPh>
    <rPh sb="233" eb="235">
      <t>ザイセイ</t>
    </rPh>
    <rPh sb="235" eb="237">
      <t>キバン</t>
    </rPh>
    <rPh sb="238" eb="241">
      <t>アンテイカ</t>
    </rPh>
    <rPh sb="242" eb="24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</si>
</sst>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80-484D-AEEA-A6A47D3F081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380-484D-AEEA-A6A47D3F081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84.37</c:v>
                </c:pt>
                <c:pt idx="1">
                  <c:v>88.17</c:v>
                </c:pt>
                <c:pt idx="2">
                  <c:v>88.56</c:v>
                </c:pt>
                <c:pt idx="3">
                  <c:v>89.68</c:v>
                </c:pt>
                <c:pt idx="4">
                  <c:v>88.74</c:v>
                </c:pt>
              </c:numCache>
            </c:numRef>
          </c:val>
          <c:extLst>
            <c:ext xmlns:c16="http://schemas.microsoft.com/office/drawing/2014/chart" uri="{C3380CC4-5D6E-409C-BE32-E72D297353CC}">
              <c16:uniqueId val="{00000000-85A7-4865-84BE-EA8BDA41103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5A7-4865-84BE-EA8BDA41103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98.24</c:v>
                </c:pt>
                <c:pt idx="1">
                  <c:v>98.77</c:v>
                </c:pt>
                <c:pt idx="2">
                  <c:v>98.58</c:v>
                </c:pt>
                <c:pt idx="3">
                  <c:v>98.43</c:v>
                </c:pt>
                <c:pt idx="4">
                  <c:v>98.66</c:v>
                </c:pt>
              </c:numCache>
            </c:numRef>
          </c:val>
          <c:extLst>
            <c:ext xmlns:c16="http://schemas.microsoft.com/office/drawing/2014/chart" uri="{C3380CC4-5D6E-409C-BE32-E72D297353CC}">
              <c16:uniqueId val="{00000000-3195-4DB9-83FC-A048BAEAAA0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3195-4DB9-83FC-A048BAEAAA0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96.6</c:v>
                </c:pt>
                <c:pt idx="1">
                  <c:v>112.72</c:v>
                </c:pt>
                <c:pt idx="2">
                  <c:v>106.06</c:v>
                </c:pt>
                <c:pt idx="3">
                  <c:v>101.55</c:v>
                </c:pt>
                <c:pt idx="4">
                  <c:v>97.87</c:v>
                </c:pt>
              </c:numCache>
            </c:numRef>
          </c:val>
          <c:extLst>
            <c:ext xmlns:c16="http://schemas.microsoft.com/office/drawing/2014/chart" uri="{C3380CC4-5D6E-409C-BE32-E72D297353CC}">
              <c16:uniqueId val="{00000000-DE28-4683-9674-3BB217A8EC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E28-4683-9674-3BB217A8EC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32.869999999999997</c:v>
                </c:pt>
                <c:pt idx="1">
                  <c:v>34.5</c:v>
                </c:pt>
                <c:pt idx="2">
                  <c:v>36.409999999999997</c:v>
                </c:pt>
                <c:pt idx="3">
                  <c:v>36.869999999999997</c:v>
                </c:pt>
                <c:pt idx="4">
                  <c:v>38.72</c:v>
                </c:pt>
              </c:numCache>
            </c:numRef>
          </c:val>
          <c:extLst>
            <c:ext xmlns:c16="http://schemas.microsoft.com/office/drawing/2014/chart" uri="{C3380CC4-5D6E-409C-BE32-E72D297353CC}">
              <c16:uniqueId val="{00000000-BFA7-4B98-8790-44923AA2AC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FA7-4B98-8790-44923AA2AC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15-48E6-9B0D-2E48712508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A915-48E6-9B0D-2E48712508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CE-491B-9576-6E2A7B72F1E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ABCE-491B-9576-6E2A7B72F1E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954.21</c:v>
                </c:pt>
                <c:pt idx="1">
                  <c:v>1261.8800000000001</c:v>
                </c:pt>
                <c:pt idx="2">
                  <c:v>1009.92</c:v>
                </c:pt>
                <c:pt idx="3">
                  <c:v>800.48</c:v>
                </c:pt>
                <c:pt idx="4">
                  <c:v>781.97</c:v>
                </c:pt>
              </c:numCache>
            </c:numRef>
          </c:val>
          <c:extLst>
            <c:ext xmlns:c16="http://schemas.microsoft.com/office/drawing/2014/chart" uri="{C3380CC4-5D6E-409C-BE32-E72D297353CC}">
              <c16:uniqueId val="{00000000-933E-4FC3-9E0E-6C87D6C7B1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933E-4FC3-9E0E-6C87D6C7B1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286.85000000000002</c:v>
                </c:pt>
                <c:pt idx="1">
                  <c:v>280.27999999999997</c:v>
                </c:pt>
                <c:pt idx="2">
                  <c:v>288.06</c:v>
                </c:pt>
                <c:pt idx="3">
                  <c:v>283</c:v>
                </c:pt>
                <c:pt idx="4">
                  <c:v>267.79000000000002</c:v>
                </c:pt>
              </c:numCache>
            </c:numRef>
          </c:val>
          <c:extLst>
            <c:ext xmlns:c16="http://schemas.microsoft.com/office/drawing/2014/chart" uri="{C3380CC4-5D6E-409C-BE32-E72D297353CC}">
              <c16:uniqueId val="{00000000-2D64-4BAE-A169-32CA9740F7B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2D64-4BAE-A169-32CA9740F7B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80.91</c:v>
                </c:pt>
                <c:pt idx="1">
                  <c:v>79.86</c:v>
                </c:pt>
                <c:pt idx="2">
                  <c:v>76.930000000000007</c:v>
                </c:pt>
                <c:pt idx="3">
                  <c:v>79.06</c:v>
                </c:pt>
                <c:pt idx="4">
                  <c:v>73.64</c:v>
                </c:pt>
              </c:numCache>
            </c:numRef>
          </c:val>
          <c:extLst>
            <c:ext xmlns:c16="http://schemas.microsoft.com/office/drawing/2014/chart" uri="{C3380CC4-5D6E-409C-BE32-E72D297353CC}">
              <c16:uniqueId val="{00000000-2080-46D8-AF90-AB54A944A1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2080-46D8-AF90-AB54A944A1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279.93</c:v>
                </c:pt>
                <c:pt idx="1">
                  <c:v>289.83</c:v>
                </c:pt>
                <c:pt idx="2">
                  <c:v>300.68</c:v>
                </c:pt>
                <c:pt idx="3">
                  <c:v>292.95999999999998</c:v>
                </c:pt>
                <c:pt idx="4">
                  <c:v>315.58999999999997</c:v>
                </c:pt>
              </c:numCache>
            </c:numRef>
          </c:val>
          <c:extLst>
            <c:ext xmlns:c16="http://schemas.microsoft.com/office/drawing/2014/chart" uri="{C3380CC4-5D6E-409C-BE32-E72D297353CC}">
              <c16:uniqueId val="{00000000-93A8-4EAA-9A5E-EA398BCBE4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93A8-4EAA-9A5E-EA398BCBE4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5"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白井市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62218</v>
      </c>
      <c r="AM8" s="44"/>
      <c r="AN8" s="44"/>
      <c r="AO8" s="44"/>
      <c r="AP8" s="44"/>
      <c r="AQ8" s="44"/>
      <c r="AR8" s="44"/>
      <c r="AS8" s="44"/>
      <c r="AT8" s="45">
        <f>データ!$S$6</f>
        <v>35.479999999999997</v>
      </c>
      <c r="AU8" s="46"/>
      <c r="AV8" s="46"/>
      <c r="AW8" s="46"/>
      <c r="AX8" s="46"/>
      <c r="AY8" s="46"/>
      <c r="AZ8" s="46"/>
      <c r="BA8" s="46"/>
      <c r="BB8" s="47">
        <f>データ!$T$6</f>
        <v>1753.61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77.17</v>
      </c>
      <c r="J10" s="46"/>
      <c r="K10" s="46"/>
      <c r="L10" s="46"/>
      <c r="M10" s="46"/>
      <c r="N10" s="46"/>
      <c r="O10" s="80"/>
      <c r="P10" s="47">
        <f>データ!$P$6</f>
        <v>31.31</v>
      </c>
      <c r="Q10" s="47"/>
      <c r="R10" s="47"/>
      <c r="S10" s="47"/>
      <c r="T10" s="47"/>
      <c r="U10" s="47"/>
      <c r="V10" s="47"/>
      <c r="W10" s="44">
        <f>データ!$Q$6</f>
        <v>3883</v>
      </c>
      <c r="X10" s="44"/>
      <c r="Y10" s="44"/>
      <c r="Z10" s="44"/>
      <c r="AA10" s="44"/>
      <c r="AB10" s="44"/>
      <c r="AC10" s="44"/>
      <c r="AD10" s="2"/>
      <c r="AE10" s="2"/>
      <c r="AF10" s="2"/>
      <c r="AG10" s="2"/>
      <c r="AH10" s="2"/>
      <c r="AI10" s="2"/>
      <c r="AJ10" s="2"/>
      <c r="AK10" s="2"/>
      <c r="AL10" s="44">
        <f>データ!$U$6</f>
        <v>19167</v>
      </c>
      <c r="AM10" s="44"/>
      <c r="AN10" s="44"/>
      <c r="AO10" s="44"/>
      <c r="AP10" s="44"/>
      <c r="AQ10" s="44"/>
      <c r="AR10" s="44"/>
      <c r="AS10" s="44"/>
      <c r="AT10" s="45">
        <f>データ!$V$6</f>
        <v>6.03</v>
      </c>
      <c r="AU10" s="46"/>
      <c r="AV10" s="46"/>
      <c r="AW10" s="46"/>
      <c r="AX10" s="46"/>
      <c r="AY10" s="46"/>
      <c r="AZ10" s="46"/>
      <c r="BA10" s="46"/>
      <c r="BB10" s="47">
        <f>データ!$W$6</f>
        <v>3178.61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DfRsl45VcvW+om1VtCxa7n1GfxEj7ZgYp97Xk9hZ4Ui7PDcAan/hb4dDfeog4Az6oKUfRcoY6HZOy5khqkWTA==" saltValue="DNnMlYcQn1Bs/elf83RmC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122327</v>
      </c>
      <c r="D6" s="20">
        <f t="shared" si="3"/>
        <v>46</v>
      </c>
      <c r="E6" s="20">
        <f t="shared" si="3"/>
        <v>1</v>
      </c>
      <c r="F6" s="20">
        <f t="shared" si="3"/>
        <v>0</v>
      </c>
      <c r="G6" s="20">
        <f t="shared" si="3"/>
        <v>1</v>
      </c>
      <c r="H6" s="20" t="str">
        <f t="shared" si="3"/>
        <v>千葉県　白井市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77.17</v>
      </c>
      <c r="P6" s="21">
        <f t="shared" si="3"/>
        <v>31.31</v>
      </c>
      <c r="Q6" s="21">
        <f t="shared" si="3"/>
        <v>3883</v>
      </c>
      <c r="R6" s="21">
        <f t="shared" si="3"/>
        <v>62218</v>
      </c>
      <c r="S6" s="21">
        <f t="shared" si="3"/>
        <v>35.479999999999997</v>
      </c>
      <c r="T6" s="21">
        <f t="shared" si="3"/>
        <v>1753.61</v>
      </c>
      <c r="U6" s="21">
        <f t="shared" si="3"/>
        <v>19167</v>
      </c>
      <c r="V6" s="21">
        <f t="shared" si="3"/>
        <v>6.03</v>
      </c>
      <c r="W6" s="21">
        <f t="shared" si="3"/>
        <v>3178.61</v>
      </c>
      <c r="X6" s="22">
        <f>IF(X7="",NA(),X7)</f>
        <v>96.6</v>
      </c>
      <c r="Y6" s="22">
        <f t="shared" ref="Y6:AG6" si="4">IF(Y7="",NA(),Y7)</f>
        <v>112.72</v>
      </c>
      <c r="Z6" s="22">
        <f t="shared" si="4"/>
        <v>106.06</v>
      </c>
      <c r="AA6" s="22">
        <f t="shared" si="4"/>
        <v>101.55</v>
      </c>
      <c r="AB6" s="22">
        <f t="shared" si="4"/>
        <v>97.87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954.21</v>
      </c>
      <c r="AU6" s="22">
        <f t="shared" ref="AU6:BC6" si="6">IF(AU7="",NA(),AU7)</f>
        <v>1261.8800000000001</v>
      </c>
      <c r="AV6" s="22">
        <f t="shared" si="6"/>
        <v>1009.92</v>
      </c>
      <c r="AW6" s="22">
        <f t="shared" si="6"/>
        <v>800.48</v>
      </c>
      <c r="AX6" s="22">
        <f t="shared" si="6"/>
        <v>781.97</v>
      </c>
      <c r="AY6" s="22">
        <f t="shared" si="6"/>
        <v>367.55</v>
      </c>
      <c r="AZ6" s="22">
        <f t="shared" si="6"/>
        <v>378.56</v>
      </c>
      <c r="BA6" s="22">
        <f t="shared" si="6"/>
        <v>364.46</v>
      </c>
      <c r="BB6" s="22">
        <f t="shared" si="6"/>
        <v>338.89</v>
      </c>
      <c r="BC6" s="22">
        <f t="shared" si="6"/>
        <v>352.34</v>
      </c>
      <c r="BD6" s="21" t="str">
        <f>IF(BD7="","",IF(BD7="-","【-】","【"&amp;SUBSTITUTE(TEXT(BD7,"#,##0.00"),"-","△")&amp;"】"))</f>
        <v>【239.69】</v>
      </c>
      <c r="BE6" s="22">
        <f>IF(BE7="",NA(),BE7)</f>
        <v>286.85000000000002</v>
      </c>
      <c r="BF6" s="22">
        <f t="shared" ref="BF6:BN6" si="7">IF(BF7="",NA(),BF7)</f>
        <v>280.27999999999997</v>
      </c>
      <c r="BG6" s="22">
        <f t="shared" si="7"/>
        <v>288.06</v>
      </c>
      <c r="BH6" s="22">
        <f t="shared" si="7"/>
        <v>283</v>
      </c>
      <c r="BI6" s="22">
        <f t="shared" si="7"/>
        <v>267.79000000000002</v>
      </c>
      <c r="BJ6" s="22">
        <f t="shared" si="7"/>
        <v>418.68</v>
      </c>
      <c r="BK6" s="22">
        <f t="shared" si="7"/>
        <v>395.68</v>
      </c>
      <c r="BL6" s="22">
        <f t="shared" si="7"/>
        <v>403.72</v>
      </c>
      <c r="BM6" s="22">
        <f t="shared" si="7"/>
        <v>400.21</v>
      </c>
      <c r="BN6" s="22">
        <f t="shared" si="7"/>
        <v>391.13</v>
      </c>
      <c r="BO6" s="21" t="str">
        <f>IF(BO7="","",IF(BO7="-","【-】","【"&amp;SUBSTITUTE(TEXT(BO7,"#,##0.00"),"-","△")&amp;"】"))</f>
        <v>【264.86】</v>
      </c>
      <c r="BP6" s="22">
        <f>IF(BP7="",NA(),BP7)</f>
        <v>80.91</v>
      </c>
      <c r="BQ6" s="22">
        <f t="shared" ref="BQ6:BY6" si="8">IF(BQ7="",NA(),BQ7)</f>
        <v>79.86</v>
      </c>
      <c r="BR6" s="22">
        <f t="shared" si="8"/>
        <v>76.930000000000007</v>
      </c>
      <c r="BS6" s="22">
        <f t="shared" si="8"/>
        <v>79.06</v>
      </c>
      <c r="BT6" s="22">
        <f t="shared" si="8"/>
        <v>73.64</v>
      </c>
      <c r="BU6" s="22">
        <f t="shared" si="8"/>
        <v>94.78</v>
      </c>
      <c r="BV6" s="22">
        <f t="shared" si="8"/>
        <v>97.59</v>
      </c>
      <c r="BW6" s="22">
        <f t="shared" si="8"/>
        <v>92.17</v>
      </c>
      <c r="BX6" s="22">
        <f t="shared" si="8"/>
        <v>92.83</v>
      </c>
      <c r="BY6" s="22">
        <f t="shared" si="8"/>
        <v>92.16</v>
      </c>
      <c r="BZ6" s="21" t="str">
        <f>IF(BZ7="","",IF(BZ7="-","【-】","【"&amp;SUBSTITUTE(TEXT(BZ7,"#,##0.00"),"-","△")&amp;"】"))</f>
        <v>【97.59】</v>
      </c>
      <c r="CA6" s="22">
        <f>IF(CA7="",NA(),CA7)</f>
        <v>279.93</v>
      </c>
      <c r="CB6" s="22">
        <f t="shared" ref="CB6:CJ6" si="9">IF(CB7="",NA(),CB7)</f>
        <v>289.83</v>
      </c>
      <c r="CC6" s="22">
        <f t="shared" si="9"/>
        <v>300.68</v>
      </c>
      <c r="CD6" s="22">
        <f t="shared" si="9"/>
        <v>292.95999999999998</v>
      </c>
      <c r="CE6" s="22">
        <f t="shared" si="9"/>
        <v>315.58999999999997</v>
      </c>
      <c r="CF6" s="22">
        <f t="shared" si="9"/>
        <v>181.3</v>
      </c>
      <c r="CG6" s="22">
        <f t="shared" si="9"/>
        <v>181.71</v>
      </c>
      <c r="CH6" s="22">
        <f t="shared" si="9"/>
        <v>188.51</v>
      </c>
      <c r="CI6" s="22">
        <f t="shared" si="9"/>
        <v>189.43</v>
      </c>
      <c r="CJ6" s="22">
        <f t="shared" si="9"/>
        <v>196.75</v>
      </c>
      <c r="CK6" s="21" t="str">
        <f>IF(CK7="","",IF(CK7="-","【-】","【"&amp;SUBSTITUTE(TEXT(CK7,"#,##0.00"),"-","△")&amp;"】"))</f>
        <v>【181.66】</v>
      </c>
      <c r="CL6" s="22">
        <f>IF(CL7="",NA(),CL7)</f>
        <v>84.37</v>
      </c>
      <c r="CM6" s="22">
        <f t="shared" ref="CM6:CU6" si="10">IF(CM7="",NA(),CM7)</f>
        <v>88.17</v>
      </c>
      <c r="CN6" s="22">
        <f t="shared" si="10"/>
        <v>88.56</v>
      </c>
      <c r="CO6" s="22">
        <f t="shared" si="10"/>
        <v>89.68</v>
      </c>
      <c r="CP6" s="22">
        <f t="shared" si="10"/>
        <v>88.74</v>
      </c>
      <c r="CQ6" s="22">
        <f t="shared" si="10"/>
        <v>55.89</v>
      </c>
      <c r="CR6" s="22">
        <f t="shared" si="10"/>
        <v>55.72</v>
      </c>
      <c r="CS6" s="22">
        <f t="shared" si="10"/>
        <v>55.31</v>
      </c>
      <c r="CT6" s="22">
        <f t="shared" si="10"/>
        <v>55.14</v>
      </c>
      <c r="CU6" s="22">
        <f t="shared" si="10"/>
        <v>54.99</v>
      </c>
      <c r="CV6" s="21" t="str">
        <f>IF(CV7="","",IF(CV7="-","【-】","【"&amp;SUBSTITUTE(TEXT(CV7,"#,##0.00"),"-","△")&amp;"】"))</f>
        <v>【60.21】</v>
      </c>
      <c r="CW6" s="22">
        <f>IF(CW7="",NA(),CW7)</f>
        <v>98.24</v>
      </c>
      <c r="CX6" s="22">
        <f t="shared" ref="CX6:DF6" si="11">IF(CX7="",NA(),CX7)</f>
        <v>98.77</v>
      </c>
      <c r="CY6" s="22">
        <f t="shared" si="11"/>
        <v>98.58</v>
      </c>
      <c r="CZ6" s="22">
        <f t="shared" si="11"/>
        <v>98.43</v>
      </c>
      <c r="DA6" s="22">
        <f t="shared" si="11"/>
        <v>98.66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32.869999999999997</v>
      </c>
      <c r="DI6" s="22">
        <f t="shared" ref="DI6:DQ6" si="12">IF(DI7="",NA(),DI7)</f>
        <v>34.5</v>
      </c>
      <c r="DJ6" s="22">
        <f t="shared" si="12"/>
        <v>36.409999999999997</v>
      </c>
      <c r="DK6" s="22">
        <f t="shared" si="12"/>
        <v>36.869999999999997</v>
      </c>
      <c r="DL6" s="22">
        <f t="shared" si="12"/>
        <v>38.72</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1">
        <f t="shared" si="13"/>
        <v>0</v>
      </c>
      <c r="DW6" s="21">
        <f t="shared" si="13"/>
        <v>0</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1">
        <f t="shared" si="14"/>
        <v>0</v>
      </c>
      <c r="EG6" s="21">
        <f t="shared" si="14"/>
        <v>0</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122327</v>
      </c>
      <c r="D7" s="24">
        <v>46</v>
      </c>
      <c r="E7" s="24">
        <v>1</v>
      </c>
      <c r="F7" s="24">
        <v>0</v>
      </c>
      <c r="G7" s="24">
        <v>1</v>
      </c>
      <c r="H7" s="24" t="s">
        <v>93</v>
      </c>
      <c r="I7" s="24" t="s">
        <v>94</v>
      </c>
      <c r="J7" s="24" t="s">
        <v>95</v>
      </c>
      <c r="K7" s="24" t="s">
        <v>96</v>
      </c>
      <c r="L7" s="24" t="s">
        <v>97</v>
      </c>
      <c r="M7" s="24" t="s">
        <v>98</v>
      </c>
      <c r="N7" s="25" t="s">
        <v>99</v>
      </c>
      <c r="O7" s="25">
        <v>77.17</v>
      </c>
      <c r="P7" s="25">
        <v>31.31</v>
      </c>
      <c r="Q7" s="25">
        <v>3883</v>
      </c>
      <c r="R7" s="25">
        <v>62218</v>
      </c>
      <c r="S7" s="25">
        <v>35.479999999999997</v>
      </c>
      <c r="T7" s="25">
        <v>1753.61</v>
      </c>
      <c r="U7" s="25">
        <v>19167</v>
      </c>
      <c r="V7" s="25">
        <v>6.03</v>
      </c>
      <c r="W7" s="25">
        <v>3178.61</v>
      </c>
      <c r="X7" s="25">
        <v>96.6</v>
      </c>
      <c r="Y7" s="25">
        <v>112.72</v>
      </c>
      <c r="Z7" s="25">
        <v>106.06</v>
      </c>
      <c r="AA7" s="25">
        <v>101.55</v>
      </c>
      <c r="AB7" s="25">
        <v>97.87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954.21</v>
      </c>
      <c r="AU7" s="25">
        <v>1261.8800000000001</v>
      </c>
      <c r="AV7" s="25">
        <v>1009.92</v>
      </c>
      <c r="AW7" s="25">
        <v>800.48</v>
      </c>
      <c r="AX7" s="25">
        <v>781.97</v>
      </c>
      <c r="AY7" s="25">
        <v>367.55</v>
      </c>
      <c r="AZ7" s="25">
        <v>378.56</v>
      </c>
      <c r="BA7" s="25">
        <v>364.46</v>
      </c>
      <c r="BB7" s="25">
        <v>338.89</v>
      </c>
      <c r="BC7" s="25">
        <v>352.34</v>
      </c>
      <c r="BD7" s="25">
        <v>239.69</v>
      </c>
      <c r="BE7" s="25">
        <v>286.85000000000002</v>
      </c>
      <c r="BF7" s="25">
        <v>280.27999999999997</v>
      </c>
      <c r="BG7" s="25">
        <v>288.06</v>
      </c>
      <c r="BH7" s="25">
        <v>283</v>
      </c>
      <c r="BI7" s="25">
        <v>267.79000000000002</v>
      </c>
      <c r="BJ7" s="25">
        <v>418.68</v>
      </c>
      <c r="BK7" s="25">
        <v>395.68</v>
      </c>
      <c r="BL7" s="25">
        <v>403.72</v>
      </c>
      <c r="BM7" s="25">
        <v>400.21</v>
      </c>
      <c r="BN7" s="25">
        <v>391.13</v>
      </c>
      <c r="BO7" s="25">
        <v>264.86</v>
      </c>
      <c r="BP7" s="25">
        <v>80.91</v>
      </c>
      <c r="BQ7" s="25">
        <v>79.86</v>
      </c>
      <c r="BR7" s="25">
        <v>76.930000000000007</v>
      </c>
      <c r="BS7" s="25">
        <v>79.06</v>
      </c>
      <c r="BT7" s="25">
        <v>73.64</v>
      </c>
      <c r="BU7" s="25">
        <v>94.78</v>
      </c>
      <c r="BV7" s="25">
        <v>97.59</v>
      </c>
      <c r="BW7" s="25">
        <v>92.17</v>
      </c>
      <c r="BX7" s="25">
        <v>92.83</v>
      </c>
      <c r="BY7" s="25">
        <v>92.16</v>
      </c>
      <c r="BZ7" s="25">
        <v>97.59</v>
      </c>
      <c r="CA7" s="25">
        <v>279.93</v>
      </c>
      <c r="CB7" s="25">
        <v>289.83</v>
      </c>
      <c r="CC7" s="25">
        <v>300.68</v>
      </c>
      <c r="CD7" s="25">
        <v>292.95999999999998</v>
      </c>
      <c r="CE7" s="25">
        <v>315.58999999999997</v>
      </c>
      <c r="CF7" s="25">
        <v>181.3</v>
      </c>
      <c r="CG7" s="25">
        <v>181.71</v>
      </c>
      <c r="CH7" s="25">
        <v>188.51</v>
      </c>
      <c r="CI7" s="25">
        <v>189.43</v>
      </c>
      <c r="CJ7" s="25">
        <v>196.75</v>
      </c>
      <c r="CK7" s="25">
        <v>181.66</v>
      </c>
      <c r="CL7" s="25">
        <v>84.37</v>
      </c>
      <c r="CM7" s="25">
        <v>88.17</v>
      </c>
      <c r="CN7" s="25">
        <v>88.56</v>
      </c>
      <c r="CO7" s="25">
        <v>89.68</v>
      </c>
      <c r="CP7" s="25">
        <v>88.74</v>
      </c>
      <c r="CQ7" s="25">
        <v>55.89</v>
      </c>
      <c r="CR7" s="25">
        <v>55.72</v>
      </c>
      <c r="CS7" s="25">
        <v>55.31</v>
      </c>
      <c r="CT7" s="25">
        <v>55.14</v>
      </c>
      <c r="CU7" s="25">
        <v>54.99</v>
      </c>
      <c r="CV7" s="25">
        <v>60.21</v>
      </c>
      <c r="CW7" s="25">
        <v>98.24</v>
      </c>
      <c r="CX7" s="25">
        <v>98.77</v>
      </c>
      <c r="CY7" s="25">
        <v>98.58</v>
      </c>
      <c r="CZ7" s="25">
        <v>98.43</v>
      </c>
      <c r="DA7" s="25">
        <v>98.66</v>
      </c>
      <c r="DB7" s="25">
        <v>81.27</v>
      </c>
      <c r="DC7" s="25">
        <v>81.260000000000005</v>
      </c>
      <c r="DD7" s="25">
        <v>80.36</v>
      </c>
      <c r="DE7" s="25">
        <v>80.13</v>
      </c>
      <c r="DF7" s="25">
        <v>79.34</v>
      </c>
      <c r="DG7" s="25">
        <v>89.21</v>
      </c>
      <c r="DH7" s="25">
        <v>32.869999999999997</v>
      </c>
      <c r="DI7" s="25">
        <v>34.5</v>
      </c>
      <c r="DJ7" s="25">
        <v>36.409999999999997</v>
      </c>
      <c r="DK7" s="25">
        <v>36.869999999999997</v>
      </c>
      <c r="DL7" s="25">
        <v>38.72</v>
      </c>
      <c r="DM7" s="25">
        <v>50.63</v>
      </c>
      <c r="DN7" s="25">
        <v>51.29</v>
      </c>
      <c r="DO7" s="25">
        <v>52.2</v>
      </c>
      <c r="DP7" s="25">
        <v>52.7</v>
      </c>
      <c r="DQ7" s="25">
        <v>53.48</v>
      </c>
      <c r="DR7" s="25">
        <v>52.41</v>
      </c>
      <c r="DS7" s="25">
        <v>0</v>
      </c>
      <c r="DT7" s="25">
        <v>0</v>
      </c>
      <c r="DU7" s="25">
        <v>0</v>
      </c>
      <c r="DV7" s="25">
        <v>0</v>
      </c>
      <c r="DW7" s="25">
        <v>0</v>
      </c>
      <c r="DX7" s="25">
        <v>18.28</v>
      </c>
      <c r="DY7" s="25">
        <v>19.61</v>
      </c>
      <c r="DZ7" s="25">
        <v>20.73</v>
      </c>
      <c r="EA7" s="25">
        <v>22.86</v>
      </c>
      <c r="EB7" s="25">
        <v>24.31</v>
      </c>
      <c r="EC7" s="25">
        <v>26.78</v>
      </c>
      <c r="ED7" s="25">
        <v>0</v>
      </c>
      <c r="EE7" s="25">
        <v>0</v>
      </c>
      <c r="EF7" s="25">
        <v>0</v>
      </c>
      <c r="EG7" s="25">
        <v>0</v>
      </c>
      <c r="EH7" s="25">
        <v>0</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2025-12-12T09:14:33Z</dcterms:created>
  <dcterms:modified xsi:type="dcterms:W3CDTF">2026-03-05T03:48:01Z</dcterms:modified>
  <cp:category/>
</cp:coreProperties>
</file>