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10 公表後修正連絡\"/>
    </mc:Choice>
  </mc:AlternateContent>
  <xr:revisionPtr revIDLastSave="0" documentId="13_ncr:1_{A6C94076-D284-48B2-99B9-1BDB69FCBF51}" xr6:coauthVersionLast="47" xr6:coauthVersionMax="47" xr10:uidLastSave="{00000000-0000-0000-0000-000000000000}"/>
  <workbookProtection workbookAlgorithmName="SHA-512" workbookHashValue="i3cYY73URxePT36hElhr+JAG4njXfeJv9ukrCnEm5r4H+EifogxP0hS8q7mQDxI15sjCA37JSZqQ4IPAkTwsiw==" workbookSaltValue="BuQCovzaMMe5rqS3sh6fl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<sst xmlns="http://schemas.openxmlformats.org/spreadsheetml/2006/main" count="236" uniqueCount="116">
  <si>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</si>
  <si>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</si>
  <si>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</si>
  <si>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</si>
  <si>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</si>
  <si>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</si>
  <si>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</si>
  <si>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</si>
  <si>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</si>
  <si>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</si>
  <si>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</si>
  <si>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</si>
  <si>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</si>
  <si>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</si>
  <si>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</si>
  <si>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</si>
  <si>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</si>
  <si>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</si>
  <si>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</si>
  <si>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</si>
  <si>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</si>
  <si>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</si>
  <si>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</si>
  <si>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</si>
  <si>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</si>
  <si>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</si>
  <si>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</si>
  <si>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</si>
  <si>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</si>
  <si>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</si>
  <si>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</si>
  <si>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</si>
  <si>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</si>
  <si>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</si>
  <si>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</si>
  <si>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</si>
  <si>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</si>
  <si>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</si>
  <si>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</si>
  <si>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</si>
  <si>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</si>
  <si>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</si>
  <si>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</si>
  <si>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</si>
  <si>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</si>
  <si>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</si>
  <si>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</si>
  <si>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</si>
  <si>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</si>
  <si>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</si>
  <si>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</si>
  <si>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</si>
  <si>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</si>
  <si>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</si>
  <si>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</si>
  <si>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</si>
  <si>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</si>
  <si>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</si>
  <si>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</si>
  <si>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</si>
  <si>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</si>
  <si>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</si>
  <si>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</si>
  <si>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</si>
  <si>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</si>
  <si>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</si>
  <si>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</si>
  <si>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</si>
  <si>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</si>
  <si>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</si>
  <si>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</si>
  <si>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</si>
  <si>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</si>
  <si>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</si>
  <si>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</si>
  <si>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</si>
  <si>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</si>
  <si>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</si>
  <si>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</si>
  <si>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</si>
  <si>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</si>
  <si>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</si>
  <si>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</si>
  <si>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</si>
  <si>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</si>
  <si>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</si>
  <si>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</si>
  <si>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</si>
  <si>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</si>
  <si>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</si>
  <si>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</si>
  <si>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</si>
  <si>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</si>
  <si>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</si>
  <si>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</si>
  <si>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</si>
  <si>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</si>
  <si>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</si>
  <si>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</si>
  <si>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</si>
  <si>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</si>
  <si>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</si>
  <si>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</si>
  <si>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</si>
  <si>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</si>
  <si>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</si>
  <si>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</si>
  <si>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</si>
  <si>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</si>
  <si>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</si>
  <si>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</si>
  <si>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</si>
  <si>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</si>
  <si>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印西市の特定環境保全公共下水道は、公衆衛生の向上及び手賀沼・印旛沼の水質改善を目的に進められており、地理的な要因等から維持管理コストも多額となっている。接続率の向上により使用料収入の確保を図ることで、料金収入の増加、健全な経営と公衆衛生及び水質改善の目的達成とのバランスを図っていく。</t>
    <phoneticPr fontId="4"/>
  </si>
  <si>
    <t>①有形固定資産減価償却率は、類似団体平均値を下回っている。
②管渠老朽化率は、法定耐用年数を超えた管渠を有していないため、当該指標の実績値はない。
③管渠改善率は、ストックマネジメント計画に基づき、管渠の状況確認等を行い、単に年数だけではなく、管渠の状況を把握したうえで適切な時期に実施して行く。</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2" eb="24">
      <t>シタマワ</t>
    </rPh>
    <rPh sb="31" eb="33">
      <t>カンキョ</t>
    </rPh>
    <rPh sb="33" eb="36">
      <t>ロウキュウカ</t>
    </rPh>
    <rPh sb="36" eb="37">
      <t>リツ</t>
    </rPh>
    <rPh sb="39" eb="41">
      <t>ホウテイ</t>
    </rPh>
    <rPh sb="41" eb="43">
      <t>タイヨウ</t>
    </rPh>
    <rPh sb="43" eb="45">
      <t>ネンスウ</t>
    </rPh>
    <rPh sb="46" eb="47">
      <t>コ</t>
    </rPh>
    <rPh sb="49" eb="51">
      <t>カンキョ</t>
    </rPh>
    <rPh sb="52" eb="53">
      <t>ユウ</t>
    </rPh>
    <rPh sb="61" eb="63">
      <t>トウガイ</t>
    </rPh>
    <rPh sb="63" eb="65">
      <t>シヒョウ</t>
    </rPh>
    <rPh sb="66" eb="69">
      <t>ジッセキチ</t>
    </rPh>
    <rPh sb="75" eb="77">
      <t>カンキョ</t>
    </rPh>
    <rPh sb="77" eb="79">
      <t>カイゼン</t>
    </rPh>
    <rPh sb="79" eb="80">
      <t>リツ</t>
    </rPh>
    <rPh sb="92" eb="94">
      <t>ケイカク</t>
    </rPh>
    <rPh sb="95" eb="96">
      <t>モト</t>
    </rPh>
    <rPh sb="99" eb="101">
      <t>カンキョ</t>
    </rPh>
    <rPh sb="102" eb="104">
      <t>ジョウキョウ</t>
    </rPh>
    <rPh sb="104" eb="106">
      <t>カクニン</t>
    </rPh>
    <rPh sb="106" eb="107">
      <t>ナド</t>
    </rPh>
    <rPh sb="108" eb="109">
      <t>オコナ</t>
    </rPh>
    <rPh sb="111" eb="112">
      <t>タン</t>
    </rPh>
    <rPh sb="113" eb="115">
      <t>ネンスウ</t>
    </rPh>
    <rPh sb="122" eb="124">
      <t>カンキョ</t>
    </rPh>
    <rPh sb="125" eb="127">
      <t>ジョウキョウ</t>
    </rPh>
    <rPh sb="128" eb="130">
      <t>ハアク</t>
    </rPh>
    <rPh sb="135" eb="137">
      <t>テキセツ</t>
    </rPh>
    <rPh sb="138" eb="140">
      <t>ジキ</t>
    </rPh>
    <rPh sb="141" eb="143">
      <t>ジッシ</t>
    </rPh>
    <rPh sb="145" eb="146">
      <t>イ</t>
    </rPh>
    <phoneticPr fontId="4"/>
  </si>
  <si>
    <r>
      <t>①経常収支比率は、100%を超えていることから単年度収支は黒字となっている。
②累積欠損金比率は、累積欠損金が発生していないため、当該指標の実績値はない。
③</t>
    </r>
    <r>
      <rPr>
        <sz val="11"/>
        <rFont val="ＭＳ ゴシック"/>
        <family val="3"/>
        <charset val="128"/>
      </rPr>
      <t>企業債の年次償還により、流動負債の減少が進んでいくことから、毎年、流動比率は100％を超える数値となっている。このことから、短期的な債務に対する十分な支払い能力を有している状況である。</t>
    </r>
    <r>
      <rPr>
        <sz val="11"/>
        <color theme="1"/>
        <rFont val="ＭＳ ゴシック"/>
        <family val="3"/>
        <charset val="128"/>
      </rPr>
      <t xml:space="preserve">
④企業債残高対事業規模比率は、類似団体平均値を下回っていることや、水洗化率が類似団体平均値よりも低いことから、接続率の向上に努め、使用料収入の増加を図っていく必要がある。
⑤経費回収率は100%を超えていることから、汚水処理費を使用料で賄えている状況である。今後の更新事業のためにも使用料収入の増加を図っていく。
⑥汚水処理原価は、類似団体平均値に比べ低いものの、今後の経営のためにもコストの維持に努めていく。
⑦施設利用率は、単独での下水処理場を有していないため、当該指標の実績値はない。
⑧</t>
    </r>
    <r>
      <rPr>
        <sz val="11"/>
        <rFont val="ＭＳ ゴシック"/>
        <family val="3"/>
        <charset val="128"/>
      </rPr>
      <t>当該事業区域においては、現在も浄化槽を利用している世帯が多く、水洗化率は類似団体と比較しても低い状況にある。今後、浄化槽の老朽化や更新需要の高まりに伴い、下水道への切替世帯が増加することが予想されるが、引き続き下水道接続の普及促進に取り組み、接続率の向上を図っていく必要がある。</t>
    </r>
    <rPh sb="1" eb="3">
      <t>ケイジョウ</t>
    </rPh>
    <rPh sb="3" eb="5">
      <t>シュウシ</t>
    </rPh>
    <rPh sb="5" eb="7">
      <t>ヒリツ</t>
    </rPh>
    <rPh sb="14" eb="15">
      <t>コ</t>
    </rPh>
    <rPh sb="23" eb="26">
      <t>タンネンド</t>
    </rPh>
    <rPh sb="26" eb="28">
      <t>シュウシ</t>
    </rPh>
    <rPh sb="29" eb="31">
      <t>クロジ</t>
    </rPh>
    <rPh sb="40" eb="42">
      <t>ルイセキ</t>
    </rPh>
    <rPh sb="42" eb="44">
      <t>ケッソン</t>
    </rPh>
    <rPh sb="44" eb="45">
      <t>キン</t>
    </rPh>
    <rPh sb="45" eb="47">
      <t>ヒリツ</t>
    </rPh>
    <rPh sb="49" eb="51">
      <t>ルイセキ</t>
    </rPh>
    <rPh sb="51" eb="53">
      <t>ケッソン</t>
    </rPh>
    <rPh sb="53" eb="54">
      <t>キン</t>
    </rPh>
    <rPh sb="55" eb="57">
      <t>ハッセイ</t>
    </rPh>
    <rPh sb="65" eb="67">
      <t>トウガイ</t>
    </rPh>
    <rPh sb="67" eb="69">
      <t>シヒョウ</t>
    </rPh>
    <rPh sb="70" eb="73">
      <t>ジッセキチ</t>
    </rPh>
    <rPh sb="173" eb="175">
      <t>キギョウ</t>
    </rPh>
    <rPh sb="175" eb="176">
      <t>サイ</t>
    </rPh>
    <rPh sb="176" eb="178">
      <t>ザンダカ</t>
    </rPh>
    <rPh sb="178" eb="179">
      <t>タイ</t>
    </rPh>
    <rPh sb="179" eb="181">
      <t>ジギョウ</t>
    </rPh>
    <rPh sb="181" eb="183">
      <t>キボ</t>
    </rPh>
    <rPh sb="183" eb="185">
      <t>ヒリツ</t>
    </rPh>
    <rPh sb="187" eb="189">
      <t>ルイジ</t>
    </rPh>
    <rPh sb="189" eb="191">
      <t>ダンタイ</t>
    </rPh>
    <rPh sb="191" eb="194">
      <t>ヘイキンチ</t>
    </rPh>
    <rPh sb="195" eb="197">
      <t>シタマワ</t>
    </rPh>
    <rPh sb="205" eb="208">
      <t>スイセンカ</t>
    </rPh>
    <rPh sb="208" eb="209">
      <t>リツ</t>
    </rPh>
    <rPh sb="210" eb="212">
      <t>ルイジ</t>
    </rPh>
    <rPh sb="212" eb="214">
      <t>ダンタイ</t>
    </rPh>
    <rPh sb="214" eb="217">
      <t>ヘイキンチ</t>
    </rPh>
    <rPh sb="220" eb="221">
      <t>ヒク</t>
    </rPh>
    <rPh sb="227" eb="229">
      <t>セツゾク</t>
    </rPh>
    <rPh sb="229" eb="230">
      <t>リツ</t>
    </rPh>
    <rPh sb="231" eb="233">
      <t>コウジョウ</t>
    </rPh>
    <rPh sb="234" eb="235">
      <t>ツト</t>
    </rPh>
    <rPh sb="237" eb="240">
      <t>シヨウリョウ</t>
    </rPh>
    <rPh sb="240" eb="242">
      <t>シュウニュウ</t>
    </rPh>
    <rPh sb="243" eb="245">
      <t>ゾウカ</t>
    </rPh>
    <rPh sb="246" eb="247">
      <t>ハカ</t>
    </rPh>
    <rPh sb="251" eb="253">
      <t>ヒツヨウ</t>
    </rPh>
    <rPh sb="259" eb="261">
      <t>ケイヒ</t>
    </rPh>
    <rPh sb="261" eb="263">
      <t>カイシュウ</t>
    </rPh>
    <rPh sb="263" eb="264">
      <t>リツ</t>
    </rPh>
    <rPh sb="270" eb="271">
      <t>コ</t>
    </rPh>
    <rPh sb="280" eb="282">
      <t>オスイ</t>
    </rPh>
    <rPh sb="282" eb="284">
      <t>ショリ</t>
    </rPh>
    <rPh sb="284" eb="285">
      <t>ヒ</t>
    </rPh>
    <rPh sb="286" eb="289">
      <t>シヨウリョウ</t>
    </rPh>
    <rPh sb="290" eb="291">
      <t>マカナ</t>
    </rPh>
    <rPh sb="295" eb="297">
      <t>ジョウキョウ</t>
    </rPh>
    <rPh sb="301" eb="303">
      <t>コンゴ</t>
    </rPh>
    <rPh sb="304" eb="306">
      <t>コウシン</t>
    </rPh>
    <rPh sb="306" eb="308">
      <t>ジギョウ</t>
    </rPh>
    <rPh sb="313" eb="316">
      <t>シヨウリョウ</t>
    </rPh>
    <rPh sb="316" eb="318">
      <t>シュウニュウ</t>
    </rPh>
    <rPh sb="319" eb="321">
      <t>ゾウカ</t>
    </rPh>
    <rPh sb="322" eb="323">
      <t>ハカ</t>
    </rPh>
    <rPh sb="330" eb="332">
      <t>オスイ</t>
    </rPh>
    <rPh sb="332" eb="334">
      <t>ショリ</t>
    </rPh>
    <rPh sb="334" eb="336">
      <t>ゲンカ</t>
    </rPh>
    <rPh sb="338" eb="340">
      <t>ルイジ</t>
    </rPh>
    <rPh sb="340" eb="342">
      <t>ダンタイ</t>
    </rPh>
    <rPh sb="342" eb="345">
      <t>ヘイキンチ</t>
    </rPh>
    <rPh sb="346" eb="347">
      <t>クラ</t>
    </rPh>
    <rPh sb="348" eb="349">
      <t>ヒク</t>
    </rPh>
    <rPh sb="354" eb="356">
      <t>コンゴ</t>
    </rPh>
    <rPh sb="357" eb="359">
      <t>ケイエイ</t>
    </rPh>
    <rPh sb="368" eb="370">
      <t>イジ</t>
    </rPh>
    <rPh sb="371" eb="372">
      <t>ツト</t>
    </rPh>
    <rPh sb="379" eb="381">
      <t>シセツ</t>
    </rPh>
    <rPh sb="381" eb="384">
      <t>リヨウリツ</t>
    </rPh>
    <rPh sb="386" eb="388">
      <t>タンドク</t>
    </rPh>
    <rPh sb="390" eb="392">
      <t>ゲスイ</t>
    </rPh>
    <rPh sb="392" eb="394">
      <t>ショリ</t>
    </rPh>
    <rPh sb="394" eb="395">
      <t>バ</t>
    </rPh>
    <rPh sb="396" eb="397">
      <t>ユウ</t>
    </rPh>
    <rPh sb="405" eb="407">
      <t>トウガイ</t>
    </rPh>
    <rPh sb="407" eb="409">
      <t>シヒョウ</t>
    </rPh>
    <rPh sb="410" eb="413">
      <t>ジッセキチ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</si>
</sst>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0.78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307-41EF-9F37-1BD6DDA1EF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8307-41EF-9F37-1BD6DDA1EF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CE-44C5-841D-22ABDF186D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69CE-44C5-841D-22ABDF186D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72.63</c:v>
                </c:pt>
                <c:pt idx="1">
                  <c:v>73.03</c:v>
                </c:pt>
                <c:pt idx="2">
                  <c:v>72.52</c:v>
                </c:pt>
                <c:pt idx="3">
                  <c:v>73.94</c:v>
                </c:pt>
                <c:pt idx="4">
                  <c:v>74.23</c:v>
                </c:pt>
              </c:numCache>
            </c:numRef>
          </c:val>
          <c:extLst>
            <c:ext xmlns:c16="http://schemas.microsoft.com/office/drawing/2014/chart" uri="{C3380CC4-5D6E-409C-BE32-E72D297353CC}">
              <c16:uniqueId val="{00000000-0268-4BD1-B25D-0684B7680B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0268-4BD1-B25D-0684B7680B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129.78</c:v>
                </c:pt>
                <c:pt idx="1">
                  <c:v>108.61</c:v>
                </c:pt>
                <c:pt idx="2">
                  <c:v>106.32</c:v>
                </c:pt>
                <c:pt idx="3">
                  <c:v>112.99</c:v>
                </c:pt>
                <c:pt idx="4">
                  <c:v>113.33</c:v>
                </c:pt>
              </c:numCache>
            </c:numRef>
          </c:val>
          <c:extLst>
            <c:ext xmlns:c16="http://schemas.microsoft.com/office/drawing/2014/chart" uri="{C3380CC4-5D6E-409C-BE32-E72D297353CC}">
              <c16:uniqueId val="{00000000-19CB-414E-B40D-4A66D5602B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19CB-414E-B40D-4A66D5602B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3.51</c:v>
                </c:pt>
                <c:pt idx="1">
                  <c:v>3.57</c:v>
                </c:pt>
                <c:pt idx="2">
                  <c:v>10.17</c:v>
                </c:pt>
                <c:pt idx="3">
                  <c:v>13.48</c:v>
                </c:pt>
                <c:pt idx="4">
                  <c:v>16.75</c:v>
                </c:pt>
              </c:numCache>
            </c:numRef>
          </c:val>
          <c:extLst>
            <c:ext xmlns:c16="http://schemas.microsoft.com/office/drawing/2014/chart" uri="{C3380CC4-5D6E-409C-BE32-E72D297353CC}">
              <c16:uniqueId val="{00000000-3AB6-4A49-BF00-418DBC0B0F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3AB6-4A49-BF00-418DBC0B0F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9F-4561-BCC9-FE49C9CFE0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D69F-4561-BCC9-FE49C9CFE0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4D-4781-8325-50A71A4E5E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6B4D-4781-8325-50A71A4E5E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563.65</c:v>
                </c:pt>
                <c:pt idx="1">
                  <c:v>773.53</c:v>
                </c:pt>
                <c:pt idx="2">
                  <c:v>1200.1099999999999</c:v>
                </c:pt>
                <c:pt idx="3">
                  <c:v>1328.27</c:v>
                </c:pt>
                <c:pt idx="4">
                  <c:v>1416.51</c:v>
                </c:pt>
              </c:numCache>
            </c:numRef>
          </c:val>
          <c:extLst>
            <c:ext xmlns:c16="http://schemas.microsoft.com/office/drawing/2014/chart" uri="{C3380CC4-5D6E-409C-BE32-E72D297353CC}">
              <c16:uniqueId val="{00000000-A383-406A-A9CA-F7D6C9A045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A383-406A-A9CA-F7D6C9A045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1410.88</c:v>
                </c:pt>
                <c:pt idx="1">
                  <c:v>1072.49</c:v>
                </c:pt>
                <c:pt idx="2">
                  <c:v>1517.17</c:v>
                </c:pt>
                <c:pt idx="3">
                  <c:v>1222.3399999999999</c:v>
                </c:pt>
                <c:pt idx="4">
                  <c:v>1057.17</c:v>
                </c:pt>
              </c:numCache>
            </c:numRef>
          </c:val>
          <c:extLst>
            <c:ext xmlns:c16="http://schemas.microsoft.com/office/drawing/2014/chart" uri="{C3380CC4-5D6E-409C-BE32-E72D297353CC}">
              <c16:uniqueId val="{00000000-76EE-491F-AA0A-69AD5878D9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76EE-491F-AA0A-69AD5878D9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104.61</c:v>
                </c:pt>
                <c:pt idx="1">
                  <c:v>144.32</c:v>
                </c:pt>
                <c:pt idx="2">
                  <c:v>113.74</c:v>
                </c:pt>
                <c:pt idx="3">
                  <c:v>143.99</c:v>
                </c:pt>
                <c:pt idx="4">
                  <c:v>149.29</c:v>
                </c:pt>
              </c:numCache>
            </c:numRef>
          </c:val>
          <c:extLst>
            <c:ext xmlns:c16="http://schemas.microsoft.com/office/drawing/2014/chart" uri="{C3380CC4-5D6E-409C-BE32-E72D297353CC}">
              <c16:uniqueId val="{00000000-F8ED-4F0B-A02D-DDA5D30230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F8ED-4F0B-A02D-DDA5D30230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134.99</c:v>
                </c:pt>
                <c:pt idx="1">
                  <c:v>100.75</c:v>
                </c:pt>
                <c:pt idx="2">
                  <c:v>124.15</c:v>
                </c:pt>
                <c:pt idx="3">
                  <c:v>100.97</c:v>
                </c:pt>
                <c:pt idx="4">
                  <c:v>97.51</c:v>
                </c:pt>
              </c:numCache>
            </c:numRef>
          </c:val>
          <c:extLst>
            <c:ext xmlns:c16="http://schemas.microsoft.com/office/drawing/2014/chart" uri="{C3380CC4-5D6E-409C-BE32-E72D297353CC}">
              <c16:uniqueId val="{00000000-0534-4524-B1FF-34D23C2798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0534-4524-B1FF-34D23C2798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印西市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111731</v>
      </c>
      <c r="AM8" s="44"/>
      <c r="AN8" s="44"/>
      <c r="AO8" s="44"/>
      <c r="AP8" s="44"/>
      <c r="AQ8" s="44"/>
      <c r="AR8" s="44"/>
      <c r="AS8" s="44"/>
      <c r="AT8" s="45">
        <f>データ!T6</f>
        <v>123.79</v>
      </c>
      <c r="AU8" s="45"/>
      <c r="AV8" s="45"/>
      <c r="AW8" s="45"/>
      <c r="AX8" s="45"/>
      <c r="AY8" s="45"/>
      <c r="AZ8" s="45"/>
      <c r="BA8" s="45"/>
      <c r="BB8" s="45">
        <f>データ!U6</f>
        <v>902.59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87.07</v>
      </c>
      <c r="J10" s="45"/>
      <c r="K10" s="45"/>
      <c r="L10" s="45"/>
      <c r="M10" s="45"/>
      <c r="N10" s="45"/>
      <c r="O10" s="45"/>
      <c r="P10" s="45">
        <f>データ!P6</f>
        <v>1.2</v>
      </c>
      <c r="Q10" s="45"/>
      <c r="R10" s="45"/>
      <c r="S10" s="45"/>
      <c r="T10" s="45"/>
      <c r="U10" s="45"/>
      <c r="V10" s="45"/>
      <c r="W10" s="45">
        <f>データ!Q6</f>
        <v>84.12</v>
      </c>
      <c r="X10" s="45"/>
      <c r="Y10" s="45"/>
      <c r="Z10" s="45"/>
      <c r="AA10" s="45"/>
      <c r="AB10" s="45"/>
      <c r="AC10" s="45"/>
      <c r="AD10" s="44">
        <f>データ!R6</f>
        <v>2178</v>
      </c>
      <c r="AE10" s="44"/>
      <c r="AF10" s="44"/>
      <c r="AG10" s="44"/>
      <c r="AH10" s="44"/>
      <c r="AI10" s="44"/>
      <c r="AJ10" s="44"/>
      <c r="AK10" s="2"/>
      <c r="AL10" s="44">
        <f>データ!V6</f>
        <v>1339</v>
      </c>
      <c r="AM10" s="44"/>
      <c r="AN10" s="44"/>
      <c r="AO10" s="44"/>
      <c r="AP10" s="44"/>
      <c r="AQ10" s="44"/>
      <c r="AR10" s="44"/>
      <c r="AS10" s="44"/>
      <c r="AT10" s="45">
        <f>データ!W6</f>
        <v>1.0900000000000001</v>
      </c>
      <c r="AU10" s="45"/>
      <c r="AV10" s="45"/>
      <c r="AW10" s="45"/>
      <c r="AX10" s="45"/>
      <c r="AY10" s="45"/>
      <c r="AZ10" s="45"/>
      <c r="BA10" s="45"/>
      <c r="BB10" s="45">
        <f>データ!X6</f>
        <v>1228.44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2m+fQjAPBHHu6TS/N+ODKu/6yKZ3EdXkKW49+Wo5mgMoOBqVvStN5VjjS8rbtDyxMDgrlaF9I8qur9nPJ80Iw==" saltValue="wUIG72fAPpTZy0GyNoQk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122319</v>
      </c>
      <c r="D6" s="19">
        <f t="shared" si="3"/>
        <v>46</v>
      </c>
      <c r="E6" s="19">
        <f t="shared" si="3"/>
        <v>17</v>
      </c>
      <c r="F6" s="19">
        <f t="shared" si="3"/>
        <v>4</v>
      </c>
      <c r="G6" s="19">
        <f t="shared" si="3"/>
        <v>0</v>
      </c>
      <c r="H6" s="19" t="str">
        <f t="shared" si="3"/>
        <v>千葉県　印西市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87.07</v>
      </c>
      <c r="P6" s="20">
        <f t="shared" si="3"/>
        <v>1.2</v>
      </c>
      <c r="Q6" s="20">
        <f t="shared" si="3"/>
        <v>84.12</v>
      </c>
      <c r="R6" s="20">
        <f t="shared" si="3"/>
        <v>2178</v>
      </c>
      <c r="S6" s="20">
        <f t="shared" si="3"/>
        <v>111731</v>
      </c>
      <c r="T6" s="20">
        <f t="shared" si="3"/>
        <v>123.79</v>
      </c>
      <c r="U6" s="20">
        <f t="shared" si="3"/>
        <v>902.59</v>
      </c>
      <c r="V6" s="20">
        <f t="shared" si="3"/>
        <v>1339</v>
      </c>
      <c r="W6" s="20">
        <f t="shared" si="3"/>
        <v>1.0900000000000001</v>
      </c>
      <c r="X6" s="20">
        <f t="shared" si="3"/>
        <v>1228.44</v>
      </c>
      <c r="Y6" s="21">
        <f>IF(Y7="",NA(),Y7)</f>
        <v>129.78</v>
      </c>
      <c r="Z6" s="21">
        <f t="shared" ref="Z6:AH6" si="4">IF(Z7="",NA(),Z7)</f>
        <v>108.61</v>
      </c>
      <c r="AA6" s="21">
        <f t="shared" si="4"/>
        <v>106.32</v>
      </c>
      <c r="AB6" s="21">
        <f t="shared" si="4"/>
        <v>112.99</v>
      </c>
      <c r="AC6" s="21">
        <f t="shared" si="4"/>
        <v>113.33</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563.65</v>
      </c>
      <c r="AV6" s="21">
        <f t="shared" ref="AV6:BD6" si="6">IF(AV7="",NA(),AV7)</f>
        <v>773.53</v>
      </c>
      <c r="AW6" s="21">
        <f t="shared" si="6"/>
        <v>1200.1099999999999</v>
      </c>
      <c r="AX6" s="21">
        <f t="shared" si="6"/>
        <v>1328.27</v>
      </c>
      <c r="AY6" s="21">
        <f t="shared" si="6"/>
        <v>1416.51</v>
      </c>
      <c r="AZ6" s="21">
        <f t="shared" si="6"/>
        <v>44.24</v>
      </c>
      <c r="BA6" s="21">
        <f t="shared" si="6"/>
        <v>43.07</v>
      </c>
      <c r="BB6" s="21">
        <f t="shared" si="6"/>
        <v>45.42</v>
      </c>
      <c r="BC6" s="21">
        <f t="shared" si="6"/>
        <v>45.01</v>
      </c>
      <c r="BD6" s="21">
        <f t="shared" si="6"/>
        <v>46.37</v>
      </c>
      <c r="BE6" s="20" t="str">
        <f>IF(BE7="","",IF(BE7="-","【-】","【"&amp;SUBSTITUTE(TEXT(BE7,"#,##0.00"),"-","△")&amp;"】"))</f>
        <v>【50.90】</v>
      </c>
      <c r="BF6" s="21">
        <f>IF(BF7="",NA(),BF7)</f>
        <v>1410.88</v>
      </c>
      <c r="BG6" s="21">
        <f t="shared" ref="BG6:BO6" si="7">IF(BG7="",NA(),BG7)</f>
        <v>1072.49</v>
      </c>
      <c r="BH6" s="21">
        <f t="shared" si="7"/>
        <v>1517.17</v>
      </c>
      <c r="BI6" s="21">
        <f t="shared" si="7"/>
        <v>1222.3399999999999</v>
      </c>
      <c r="BJ6" s="21">
        <f t="shared" si="7"/>
        <v>1057.17</v>
      </c>
      <c r="BK6" s="21">
        <f t="shared" si="7"/>
        <v>1258.43</v>
      </c>
      <c r="BL6" s="21">
        <f t="shared" si="7"/>
        <v>1163.75</v>
      </c>
      <c r="BM6" s="21">
        <f t="shared" si="7"/>
        <v>1195.47</v>
      </c>
      <c r="BN6" s="21">
        <f t="shared" si="7"/>
        <v>1141.98</v>
      </c>
      <c r="BO6" s="21">
        <f t="shared" si="7"/>
        <v>1062.58</v>
      </c>
      <c r="BP6" s="20" t="str">
        <f>IF(BP7="","",IF(BP7="-","【-】","【"&amp;SUBSTITUTE(TEXT(BP7,"#,##0.00"),"-","△")&amp;"】"))</f>
        <v>【1,099.15】</v>
      </c>
      <c r="BQ6" s="21">
        <f>IF(BQ7="",NA(),BQ7)</f>
        <v>104.61</v>
      </c>
      <c r="BR6" s="21">
        <f t="shared" ref="BR6:BZ6" si="8">IF(BR7="",NA(),BR7)</f>
        <v>144.32</v>
      </c>
      <c r="BS6" s="21">
        <f t="shared" si="8"/>
        <v>113.74</v>
      </c>
      <c r="BT6" s="21">
        <f t="shared" si="8"/>
        <v>143.99</v>
      </c>
      <c r="BU6" s="21">
        <f t="shared" si="8"/>
        <v>149.29</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134.99</v>
      </c>
      <c r="CC6" s="21">
        <f t="shared" ref="CC6:CK6" si="9">IF(CC7="",NA(),CC7)</f>
        <v>100.75</v>
      </c>
      <c r="CD6" s="21">
        <f t="shared" si="9"/>
        <v>124.15</v>
      </c>
      <c r="CE6" s="21">
        <f t="shared" si="9"/>
        <v>100.97</v>
      </c>
      <c r="CF6" s="21">
        <f t="shared" si="9"/>
        <v>97.51</v>
      </c>
      <c r="CG6" s="21">
        <f t="shared" si="9"/>
        <v>224.88</v>
      </c>
      <c r="CH6" s="21">
        <f t="shared" si="9"/>
        <v>228.64</v>
      </c>
      <c r="CI6" s="21">
        <f t="shared" si="9"/>
        <v>239.46</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45.6</v>
      </c>
      <c r="CV6" s="21">
        <f t="shared" si="10"/>
        <v>44.79</v>
      </c>
      <c r="CW6" s="20" t="str">
        <f>IF(CW7="","",IF(CW7="-","【-】","【"&amp;SUBSTITUTE(TEXT(CW7,"#,##0.00"),"-","△")&amp;"】"))</f>
        <v>【43.17】</v>
      </c>
      <c r="CX6" s="21">
        <f>IF(CX7="",NA(),CX7)</f>
        <v>72.63</v>
      </c>
      <c r="CY6" s="21">
        <f t="shared" ref="CY6:DG6" si="11">IF(CY7="",NA(),CY7)</f>
        <v>73.03</v>
      </c>
      <c r="CZ6" s="21">
        <f t="shared" si="11"/>
        <v>72.52</v>
      </c>
      <c r="DA6" s="21">
        <f t="shared" si="11"/>
        <v>73.94</v>
      </c>
      <c r="DB6" s="21">
        <f t="shared" si="11"/>
        <v>74.23</v>
      </c>
      <c r="DC6" s="21">
        <f t="shared" si="11"/>
        <v>84.19</v>
      </c>
      <c r="DD6" s="21">
        <f t="shared" si="11"/>
        <v>84.34</v>
      </c>
      <c r="DE6" s="21">
        <f t="shared" si="11"/>
        <v>84.34</v>
      </c>
      <c r="DF6" s="21">
        <f t="shared" si="11"/>
        <v>88.66</v>
      </c>
      <c r="DG6" s="21">
        <f t="shared" si="11"/>
        <v>88.68</v>
      </c>
      <c r="DH6" s="20" t="str">
        <f>IF(DH7="","",IF(DH7="-","【-】","【"&amp;SUBSTITUTE(TEXT(DH7,"#,##0.00"),"-","△")&amp;"】"))</f>
        <v>【86.31】</v>
      </c>
      <c r="DI6" s="21">
        <f>IF(DI7="",NA(),DI7)</f>
        <v>3.51</v>
      </c>
      <c r="DJ6" s="21">
        <f t="shared" ref="DJ6:DR6" si="12">IF(DJ7="",NA(),DJ7)</f>
        <v>3.57</v>
      </c>
      <c r="DK6" s="21">
        <f t="shared" si="12"/>
        <v>10.17</v>
      </c>
      <c r="DL6" s="21">
        <f t="shared" si="12"/>
        <v>13.48</v>
      </c>
      <c r="DM6" s="21">
        <f t="shared" si="12"/>
        <v>16.75</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1">
        <f t="shared" ref="EF6:EN6" si="14">IF(EF7="",NA(),EF7)</f>
        <v>0.78</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2">
      <c r="A7" s="14"/>
      <c r="B7" s="23">
        <v>2024</v>
      </c>
      <c r="C7" s="23">
        <v>122319</v>
      </c>
      <c r="D7" s="23">
        <v>46</v>
      </c>
      <c r="E7" s="23">
        <v>17</v>
      </c>
      <c r="F7" s="23">
        <v>4</v>
      </c>
      <c r="G7" s="23">
        <v>0</v>
      </c>
      <c r="H7" s="23" t="s">
        <v>96</v>
      </c>
      <c r="I7" s="23" t="s">
        <v>97</v>
      </c>
      <c r="J7" s="23" t="s">
        <v>98</v>
      </c>
      <c r="K7" s="23" t="s">
        <v>99</v>
      </c>
      <c r="L7" s="23" t="s">
        <v>100</v>
      </c>
      <c r="M7" s="23" t="s">
        <v>101</v>
      </c>
      <c r="N7" s="24" t="s">
        <v>102</v>
      </c>
      <c r="O7" s="24">
        <v>87.07</v>
      </c>
      <c r="P7" s="24">
        <v>1.2</v>
      </c>
      <c r="Q7" s="24">
        <v>84.12</v>
      </c>
      <c r="R7" s="24">
        <v>2178</v>
      </c>
      <c r="S7" s="24">
        <v>111731</v>
      </c>
      <c r="T7" s="24">
        <v>123.79</v>
      </c>
      <c r="U7" s="24">
        <v>902.59</v>
      </c>
      <c r="V7" s="24">
        <v>1339</v>
      </c>
      <c r="W7" s="24">
        <v>1.0900000000000001</v>
      </c>
      <c r="X7" s="24">
        <v>1228.44</v>
      </c>
      <c r="Y7" s="24">
        <v>129.78</v>
      </c>
      <c r="Z7" s="24">
        <v>108.61</v>
      </c>
      <c r="AA7" s="24">
        <v>106.32</v>
      </c>
      <c r="AB7" s="24">
        <v>112.99</v>
      </c>
      <c r="AC7" s="24">
        <v>113.33</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563.65</v>
      </c>
      <c r="AV7" s="24">
        <v>773.53</v>
      </c>
      <c r="AW7" s="24">
        <v>1200.1099999999999</v>
      </c>
      <c r="AX7" s="24">
        <v>1328.27</v>
      </c>
      <c r="AY7" s="24">
        <v>1416.51</v>
      </c>
      <c r="AZ7" s="24">
        <v>44.24</v>
      </c>
      <c r="BA7" s="24">
        <v>43.07</v>
      </c>
      <c r="BB7" s="24">
        <v>45.42</v>
      </c>
      <c r="BC7" s="24">
        <v>45.01</v>
      </c>
      <c r="BD7" s="24">
        <v>46.37</v>
      </c>
      <c r="BE7" s="24">
        <v>50.9</v>
      </c>
      <c r="BF7" s="24">
        <v>1410.88</v>
      </c>
      <c r="BG7" s="24">
        <v>1072.49</v>
      </c>
      <c r="BH7" s="24">
        <v>1517.17</v>
      </c>
      <c r="BI7" s="24">
        <v>1222.3399999999999</v>
      </c>
      <c r="BJ7" s="24">
        <v>1057.17</v>
      </c>
      <c r="BK7" s="24">
        <v>1258.43</v>
      </c>
      <c r="BL7" s="24">
        <v>1163.75</v>
      </c>
      <c r="BM7" s="24">
        <v>1195.47</v>
      </c>
      <c r="BN7" s="24">
        <v>1141.98</v>
      </c>
      <c r="BO7" s="24">
        <v>1062.58</v>
      </c>
      <c r="BP7" s="24">
        <v>1099.1500000000001</v>
      </c>
      <c r="BQ7" s="24">
        <v>104.61</v>
      </c>
      <c r="BR7" s="24">
        <v>144.32</v>
      </c>
      <c r="BS7" s="24">
        <v>113.74</v>
      </c>
      <c r="BT7" s="24">
        <v>143.99</v>
      </c>
      <c r="BU7" s="24">
        <v>149.29</v>
      </c>
      <c r="BV7" s="24">
        <v>73.36</v>
      </c>
      <c r="BW7" s="24">
        <v>72.599999999999994</v>
      </c>
      <c r="BX7" s="24">
        <v>69.430000000000007</v>
      </c>
      <c r="BY7" s="24">
        <v>82.27</v>
      </c>
      <c r="BZ7" s="24">
        <v>80.36</v>
      </c>
      <c r="CA7" s="24">
        <v>72.92</v>
      </c>
      <c r="CB7" s="24">
        <v>134.99</v>
      </c>
      <c r="CC7" s="24">
        <v>100.75</v>
      </c>
      <c r="CD7" s="24">
        <v>124.15</v>
      </c>
      <c r="CE7" s="24">
        <v>100.97</v>
      </c>
      <c r="CF7" s="24">
        <v>97.51</v>
      </c>
      <c r="CG7" s="24">
        <v>224.88</v>
      </c>
      <c r="CH7" s="24">
        <v>228.64</v>
      </c>
      <c r="CI7" s="24">
        <v>239.46</v>
      </c>
      <c r="CJ7" s="24">
        <v>194.42</v>
      </c>
      <c r="CK7" s="24">
        <v>201.33</v>
      </c>
      <c r="CL7" s="24">
        <v>225.78</v>
      </c>
      <c r="CM7" s="24" t="s">
        <v>102</v>
      </c>
      <c r="CN7" s="24" t="s">
        <v>102</v>
      </c>
      <c r="CO7" s="24" t="s">
        <v>102</v>
      </c>
      <c r="CP7" s="24" t="s">
        <v>102</v>
      </c>
      <c r="CQ7" s="24" t="s">
        <v>102</v>
      </c>
      <c r="CR7" s="24">
        <v>42.4</v>
      </c>
      <c r="CS7" s="24">
        <v>42.28</v>
      </c>
      <c r="CT7" s="24">
        <v>41.06</v>
      </c>
      <c r="CU7" s="24">
        <v>45.6</v>
      </c>
      <c r="CV7" s="24">
        <v>44.79</v>
      </c>
      <c r="CW7" s="24">
        <v>43.17</v>
      </c>
      <c r="CX7" s="24">
        <v>72.63</v>
      </c>
      <c r="CY7" s="24">
        <v>73.03</v>
      </c>
      <c r="CZ7" s="24">
        <v>72.52</v>
      </c>
      <c r="DA7" s="24">
        <v>73.94</v>
      </c>
      <c r="DB7" s="24">
        <v>74.23</v>
      </c>
      <c r="DC7" s="24">
        <v>84.19</v>
      </c>
      <c r="DD7" s="24">
        <v>84.34</v>
      </c>
      <c r="DE7" s="24">
        <v>84.34</v>
      </c>
      <c r="DF7" s="24">
        <v>88.66</v>
      </c>
      <c r="DG7" s="24">
        <v>88.68</v>
      </c>
      <c r="DH7" s="24">
        <v>86.31</v>
      </c>
      <c r="DI7" s="24">
        <v>3.51</v>
      </c>
      <c r="DJ7" s="24">
        <v>3.57</v>
      </c>
      <c r="DK7" s="24">
        <v>10.17</v>
      </c>
      <c r="DL7" s="24">
        <v>13.48</v>
      </c>
      <c r="DM7" s="24">
        <v>16.75</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0.78</v>
      </c>
      <c r="EG7" s="24">
        <v>0</v>
      </c>
      <c r="EH7" s="24">
        <v>0</v>
      </c>
      <c r="EI7" s="24">
        <v>0</v>
      </c>
      <c r="EJ7" s="24">
        <v>0.39</v>
      </c>
      <c r="EK7" s="24">
        <v>0.1</v>
      </c>
      <c r="EL7" s="24">
        <v>0.08</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2026-02-17T05:15:31Z</cp:lastPrinted>
  <dcterms:created xsi:type="dcterms:W3CDTF">2025-12-23T06:10:16Z</dcterms:created>
  <dcterms:modified xsi:type="dcterms:W3CDTF">2026-03-12T23:20:51Z</dcterms:modified>
  <cp:category/>
</cp:coreProperties>
</file>