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UserData\m.tskmt24\Desktop\010 上水道（末端）\"/>
    </mc:Choice>
  </mc:AlternateContent>
  <xr:revisionPtr revIDLastSave="0" documentId="13_ncr:1_{15F89EA0-91D7-41A8-ABC8-F3CEE87A4038}" xr6:coauthVersionLast="47" xr6:coauthVersionMax="47" xr10:uidLastSave="{00000000-0000-0000-0000-000000000000}"/>
  <workbookProtection workbookAlgorithmName="SHA-512" workbookHashValue="Q4LbJUsLihx/8kvsYRzgb5uorOPJGtj5q6Z6heXAOOQAT/+ecQ8UydWLrPKM/f4t8h3PLXi9caVzZQbVudWm9Q==" workbookSaltValue="dgFTZ0mUBL9ZcB8kpSS1Ww=="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R6" i="5"/>
  <c r="Q6" i="5"/>
  <c r="P6" i="5"/>
  <c r="P10" i="4" s="1"/>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J85" i="4"/>
  <c r="I85" i="4"/>
  <c r="H85" i="4"/>
  <c r="F85" i="4"/>
  <c r="BB10" i="4"/>
  <c r="AL10" i="4"/>
  <c r="W10" i="4"/>
  <c r="I10" i="4"/>
  <c r="BB8" i="4"/>
  <c r="AT8" i="4"/>
  <c r="AL8" i="4"/>
  <c r="AD8" i="4"/>
  <c r="W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<sst xmlns="http://schemas.openxmlformats.org/spreadsheetml/2006/main" count="228" uniqueCount="113">
  <si>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</si>
  <si>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</si>
  <si>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</si>
  <si>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</si>
  <si>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</si>
  <si>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</si>
  <si>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</si>
  <si>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</si>
  <si>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</si>
  <si>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</si>
  <si>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</si>
  <si>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</si>
  <si>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</si>
  <si>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</si>
  <si>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</si>
  <si>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</si>
  <si>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</si>
  <si>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</si>
  <si>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</si>
  <si>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</si>
  <si>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</si>
  <si>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</si>
  <si>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</si>
  <si>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</si>
  <si>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</si>
  <si>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</si>
  <si>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</si>
  <si>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</si>
  <si>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</si>
  <si>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</si>
  <si>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</si>
  <si>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</si>
  <si>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</si>
  <si>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</si>
  <si>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</si>
  <si>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</si>
  <si>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</si>
  <si>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</si>
  <si>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</si>
  <si>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</si>
  <si>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</si>
  <si>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</si>
  <si>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</si>
  <si>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</si>
  <si>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</si>
  <si>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</si>
  <si>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</si>
  <si>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</si>
  <si>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</si>
  <si>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</si>
  <si>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</si>
  <si>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</si>
  <si>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</si>
  <si>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</si>
  <si>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</si>
  <si>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</si>
  <si>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</si>
  <si>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</si>
  <si>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</si>
  <si>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</si>
  <si>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</si>
  <si>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</si>
  <si>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</si>
  <si>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</si>
  <si>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</si>
  <si>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</si>
  <si>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</si>
  <si>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</si>
  <si>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</si>
  <si>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</si>
  <si>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</si>
  <si>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</si>
  <si>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</si>
  <si>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</si>
  <si>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</si>
  <si>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</si>
  <si>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</si>
  <si>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</si>
  <si>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</si>
  <si>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</si>
  <si>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</si>
  <si>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</si>
  <si>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</si>
  <si>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</si>
  <si>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</si>
  <si>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</si>
  <si>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</si>
  <si>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</si>
  <si>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</si>
  <si>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</si>
  <si>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</si>
  <si>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</si>
  <si>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</si>
  <si>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我孫子市</t>
  </si>
  <si>
    <t>法適用</t>
  </si>
  <si>
    <t>水道事業</t>
  </si>
  <si>
    <t>末端給水事業</t>
  </si>
  <si>
    <t>A3</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</si>
  <si>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</si>
  <si>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</si>
  <si>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</si>
  <si>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</si>
  <si>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</si>
  <si>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</si>
  <si>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</si>
  <si>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</si>
  <si>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</si>
  <si>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</si>
  <si>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</si>
  <si>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</si>
  <si>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①有形固定資産減価償却率②管路経年化率
計画的な修繕を行い、施設の長寿命化を図っているため、全国及び類似団体平均を上回りました。今後は計画的な施設更新を進め、数値の改善に努めます。
③管路更新率
全国及び類似団体の平均を下回っており、管路経年化率は依然として高いため、今後も計画的に管路の更新を実施していきます。
令和5年度に見直しを行った平成30年度に策定した「我孫子市水道事業基本計画」に基づき、計画的に管路更新事業を進めていきます。</t>
    <rPh sb="110" eb="112">
      <t>シタマワ</t>
    </rPh>
    <rPh sb="157" eb="159">
      <t>レイワ</t>
    </rPh>
    <rPh sb="160" eb="162">
      <t>ネンド</t>
    </rPh>
    <rPh sb="163" eb="165">
      <t>ミナオ</t>
    </rPh>
    <rPh sb="167" eb="168">
      <t>オコナ</t>
    </rPh>
    <phoneticPr fontId="4"/>
  </si>
  <si>
    <t>①経常収支比率⑤料金回収率
経常収支比率は類似団体の平均を下回っているものの、全国の平均を上回っており、かつ、100％以上を維持し、高い健全性を示しています。一方、料金回収率は100％を下回り、かつ、全国及び類似団体の平均を下回っています。水需要の低下による給水収益の減少に伴い、経常収支比率は悪化傾向にあり、料金回収率も100％を下回っていることに加え、今後も経費削減や水道管の耐震化、老朽化した水道施設の更新のための財源の確保などが求められることから、事業経営のさらなる効率化に努めます。
②累積欠損金比率
累積欠損金は生じておらず、0％を維持しています。
③流動比率④企業債残高対給水収益比率
流動比率は全国及び類似団体の平均を上回り、企業債残高対給水収益比率は下回っており、短期・長期ともに支払能力に問題はありません。ただし、施設更新需要の増や物価高騰により、工事費用の増加が見込まれます。工事費用の増加に対応するため、今後は企業債の借入を増加していくことから、この二つの指標は悪化が見込まれます。
⑥給水原価
昨年に引き続き、物価高騰により、経常費用が増加したこと、水需要の低下に伴い給水収益が減少したことにより、給水原価が増加したことから、類似団体平均を上回りました。業務の効率化による運営コストの削減や、自己水源と受水量の割合の見直し等により給水原価の低減に努めていきます。
⑦施設利用率
全国の平均を上回っているものの、類似団体の平均を下回っており、水需要の低下により悪化傾向にあります。今後は、適切な施設規模の検討を行い、施設利用率の効率化に努めます。
⑧有収率
昨年度まで減少傾向にありましたが、耐震化工事や漏水修繕等を着実に進めていることから、上昇基調に転じました。全国及び類似団体の平均を上回っていますが、引き続き、有収率向上のための耐震化工事や漏水修繕等を継続的に行っていきます。</t>
    <rPh sb="1" eb="3">
      <t>ケイジョウ</t>
    </rPh>
    <rPh sb="3" eb="5">
      <t>シュウシ</t>
    </rPh>
    <rPh sb="5" eb="7">
      <t>ヒリツ</t>
    </rPh>
    <rPh sb="8" eb="10">
      <t>リョウキン</t>
    </rPh>
    <rPh sb="10" eb="12">
      <t>カイシュウ</t>
    </rPh>
    <rPh sb="12" eb="13">
      <t>リツ</t>
    </rPh>
    <rPh sb="14" eb="20">
      <t>ケイジョウシュウシヒリツ</t>
    </rPh>
    <rPh sb="21" eb="23">
      <t>ルイジ</t>
    </rPh>
    <rPh sb="23" eb="25">
      <t>ダンタイ</t>
    </rPh>
    <rPh sb="29" eb="31">
      <t>シタマワ</t>
    </rPh>
    <rPh sb="39" eb="41">
      <t>ゼンコク</t>
    </rPh>
    <rPh sb="45" eb="47">
      <t>ウワマワ</t>
    </rPh>
    <rPh sb="59" eb="61">
      <t>イジョウ</t>
    </rPh>
    <rPh sb="62" eb="64">
      <t>イジ</t>
    </rPh>
    <rPh sb="66" eb="67">
      <t>タカ</t>
    </rPh>
    <rPh sb="68" eb="71">
      <t>ケンゼンセイ</t>
    </rPh>
    <rPh sb="72" eb="73">
      <t>シメ</t>
    </rPh>
    <rPh sb="79" eb="81">
      <t>イッポウ</t>
    </rPh>
    <rPh sb="82" eb="84">
      <t>リョウキン</t>
    </rPh>
    <rPh sb="84" eb="86">
      <t>カイシュウ</t>
    </rPh>
    <rPh sb="86" eb="87">
      <t>リツ</t>
    </rPh>
    <rPh sb="93" eb="95">
      <t>シタマワ</t>
    </rPh>
    <rPh sb="100" eb="102">
      <t>ゼンコク</t>
    </rPh>
    <rPh sb="102" eb="103">
      <t>オヨ</t>
    </rPh>
    <rPh sb="104" eb="106">
      <t>ルイジ</t>
    </rPh>
    <rPh sb="106" eb="108">
      <t>ダンタイ</t>
    </rPh>
    <rPh sb="109" eb="111">
      <t>ヘイキン</t>
    </rPh>
    <rPh sb="112" eb="114">
      <t>シタマワ</t>
    </rPh>
    <rPh sb="120" eb="121">
      <t>ミズ</t>
    </rPh>
    <rPh sb="121" eb="123">
      <t>ジュヨウ</t>
    </rPh>
    <rPh sb="124" eb="126">
      <t>テイカ</t>
    </rPh>
    <rPh sb="129" eb="131">
      <t>キュウスイ</t>
    </rPh>
    <rPh sb="131" eb="133">
      <t>シュウエキ</t>
    </rPh>
    <rPh sb="134" eb="136">
      <t>ゲンショウ</t>
    </rPh>
    <rPh sb="137" eb="138">
      <t>トモナ</t>
    </rPh>
    <rPh sb="140" eb="142">
      <t>ケイジョウ</t>
    </rPh>
    <rPh sb="142" eb="144">
      <t>シュウシ</t>
    </rPh>
    <rPh sb="144" eb="146">
      <t>ヒリツ</t>
    </rPh>
    <rPh sb="147" eb="149">
      <t>アッカ</t>
    </rPh>
    <rPh sb="149" eb="151">
      <t>ケイコウ</t>
    </rPh>
    <rPh sb="155" eb="157">
      <t>リョウキン</t>
    </rPh>
    <rPh sb="157" eb="159">
      <t>カイシュウ</t>
    </rPh>
    <rPh sb="159" eb="160">
      <t>リツ</t>
    </rPh>
    <rPh sb="166" eb="168">
      <t>シタマワ</t>
    </rPh>
    <rPh sb="175" eb="176">
      <t>クワ</t>
    </rPh>
    <rPh sb="228" eb="230">
      <t>ジギョウ</t>
    </rPh>
    <rPh sb="230" eb="232">
      <t>ケイエイ</t>
    </rPh>
    <rPh sb="237" eb="240">
      <t>コウリツカ</t>
    </rPh>
    <rPh sb="241" eb="242">
      <t>ツト</t>
    </rPh>
    <rPh sb="248" eb="250">
      <t>ルイセキ</t>
    </rPh>
    <rPh sb="250" eb="252">
      <t>ケッソン</t>
    </rPh>
    <rPh sb="252" eb="253">
      <t>キン</t>
    </rPh>
    <rPh sb="253" eb="255">
      <t>ヒリツ</t>
    </rPh>
    <rPh sb="282" eb="284">
      <t>リュウドウ</t>
    </rPh>
    <rPh sb="284" eb="286">
      <t>ヒリツ</t>
    </rPh>
    <rPh sb="287" eb="289">
      <t>キギョウ</t>
    </rPh>
    <rPh sb="289" eb="290">
      <t>サイ</t>
    </rPh>
    <rPh sb="290" eb="292">
      <t>ザンダカ</t>
    </rPh>
    <rPh sb="292" eb="293">
      <t>タイ</t>
    </rPh>
    <rPh sb="293" eb="295">
      <t>キュウスイ</t>
    </rPh>
    <rPh sb="295" eb="297">
      <t>シュウエキ</t>
    </rPh>
    <rPh sb="297" eb="299">
      <t>ヒリツ</t>
    </rPh>
    <rPh sb="300" eb="304">
      <t>リュウドウヒリツ</t>
    </rPh>
    <rPh sb="691" eb="693">
      <t>サクネン</t>
    </rPh>
    <rPh sb="693" eb="694">
      <t>ド</t>
    </rPh>
    <rPh sb="696" eb="698">
      <t>ゲンショウ</t>
    </rPh>
    <rPh sb="698" eb="700">
      <t>ケイコウ</t>
    </rPh>
    <rPh sb="711" eb="713">
      <t>コウジ</t>
    </rPh>
    <rPh sb="716" eb="718">
      <t>シュウゼン</t>
    </rPh>
    <rPh sb="718" eb="719">
      <t>トウ</t>
    </rPh>
    <rPh sb="733" eb="737">
      <t>ジョウショウキチョウ</t>
    </rPh>
    <rPh sb="738" eb="739">
      <t>テン</t>
    </rPh>
    <rPh sb="744" eb="745">
      <t>ゼン</t>
    </rPh>
    <rPh sb="779" eb="782">
      <t>タイシンカ</t>
    </rPh>
    <rPh sb="782" eb="784">
      <t>コウジ</t>
    </rPh>
    <rPh sb="787" eb="789">
      <t>シュウゼン</t>
    </rPh>
    <phoneticPr fontId="4"/>
  </si>
  <si>
    <t>今後さらに給水収益の減少が見込まれることや、浄水施設・管路の更新需要の増加により、本市水道事業を取り巻く経営状況は一層の厳しさを増すことが予想されます。
水道サービスの持続性を確保するため、包括業務委託等の外部委託の更なる拡大等を図り、更なる業務の効率化や費用の縮減により運営コストの削減に努めます。
また、増大する施設の更新需要に対しては、水道料金の見直しを含め、企業債の借入やその他の財源を検討し、活用することで、財政バランスを考慮しながら施設更新事業のさらなる推進に努めます。</t>
    <rPh sb="171" eb="173">
      <t>スイドウ</t>
    </rPh>
    <rPh sb="173" eb="175">
      <t>リョウキン</t>
    </rPh>
    <rPh sb="176" eb="178">
      <t>ミナオ</t>
    </rPh>
    <rPh sb="180" eb="181">
      <t>フク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</si>
</sst>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3" fillId="0" borderId="9"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0.99</c:v>
                </c:pt>
                <c:pt idx="1">
                  <c:v>0.66</c:v>
                </c:pt>
                <c:pt idx="2">
                  <c:v>1.01</c:v>
                </c:pt>
                <c:pt idx="3">
                  <c:v>0.63</c:v>
                </c:pt>
                <c:pt idx="4">
                  <c:v>0.55000000000000004</c:v>
                </c:pt>
              </c:numCache>
            </c:numRef>
          </c:val>
          <c:extLst>
            <c:ext xmlns:c16="http://schemas.microsoft.com/office/drawing/2014/chart" uri="{C3380CC4-5D6E-409C-BE32-E72D297353CC}">
              <c16:uniqueId val="{00000000-A3E7-4A30-A71C-58697A2C962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0.62</c:v>
                </c:pt>
                <c:pt idx="2">
                  <c:v>0.6</c:v>
                </c:pt>
                <c:pt idx="3">
                  <c:v>0.57999999999999996</c:v>
                </c:pt>
                <c:pt idx="4">
                  <c:v>0.56999999999999995</c:v>
                </c:pt>
              </c:numCache>
            </c:numRef>
          </c:val>
          <c:smooth val="0"/>
          <c:extLst>
            <c:ext xmlns:c16="http://schemas.microsoft.com/office/drawing/2014/chart" uri="{C3380CC4-5D6E-409C-BE32-E72D297353CC}">
              <c16:uniqueId val="{00000001-A3E7-4A30-A71C-58697A2C962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63.82</c:v>
                </c:pt>
                <c:pt idx="1">
                  <c:v>63.63</c:v>
                </c:pt>
                <c:pt idx="2">
                  <c:v>63.05</c:v>
                </c:pt>
                <c:pt idx="3">
                  <c:v>62.93</c:v>
                </c:pt>
                <c:pt idx="4">
                  <c:v>62.45</c:v>
                </c:pt>
              </c:numCache>
            </c:numRef>
          </c:val>
          <c:extLst>
            <c:ext xmlns:c16="http://schemas.microsoft.com/office/drawing/2014/chart" uri="{C3380CC4-5D6E-409C-BE32-E72D297353CC}">
              <c16:uniqueId val="{00000000-8DDA-4DA6-88C6-A1B609F1000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63.23</c:v>
                </c:pt>
                <c:pt idx="1">
                  <c:v>62.59</c:v>
                </c:pt>
                <c:pt idx="2">
                  <c:v>61.81</c:v>
                </c:pt>
                <c:pt idx="3">
                  <c:v>62.35</c:v>
                </c:pt>
                <c:pt idx="4">
                  <c:v>62.69</c:v>
                </c:pt>
              </c:numCache>
            </c:numRef>
          </c:val>
          <c:smooth val="0"/>
          <c:extLst>
            <c:ext xmlns:c16="http://schemas.microsoft.com/office/drawing/2014/chart" uri="{C3380CC4-5D6E-409C-BE32-E72D297353CC}">
              <c16:uniqueId val="{00000001-8DDA-4DA6-88C6-A1B609F1000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94.9</c:v>
                </c:pt>
                <c:pt idx="1">
                  <c:v>94.34</c:v>
                </c:pt>
                <c:pt idx="2">
                  <c:v>93.23</c:v>
                </c:pt>
                <c:pt idx="3">
                  <c:v>92.35</c:v>
                </c:pt>
                <c:pt idx="4">
                  <c:v>93.38</c:v>
                </c:pt>
              </c:numCache>
            </c:numRef>
          </c:val>
          <c:extLst>
            <c:ext xmlns:c16="http://schemas.microsoft.com/office/drawing/2014/chart" uri="{C3380CC4-5D6E-409C-BE32-E72D297353CC}">
              <c16:uniqueId val="{00000000-A576-40A4-AED4-116759DE931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89.35</c:v>
                </c:pt>
                <c:pt idx="1">
                  <c:v>89.7</c:v>
                </c:pt>
                <c:pt idx="2">
                  <c:v>89.24</c:v>
                </c:pt>
                <c:pt idx="3">
                  <c:v>88.71</c:v>
                </c:pt>
                <c:pt idx="4">
                  <c:v>88.32</c:v>
                </c:pt>
              </c:numCache>
            </c:numRef>
          </c:val>
          <c:smooth val="0"/>
          <c:extLst>
            <c:ext xmlns:c16="http://schemas.microsoft.com/office/drawing/2014/chart" uri="{C3380CC4-5D6E-409C-BE32-E72D297353CC}">
              <c16:uniqueId val="{00000001-A576-40A4-AED4-116759DE931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115.07</c:v>
                </c:pt>
                <c:pt idx="1">
                  <c:v>116.59</c:v>
                </c:pt>
                <c:pt idx="2">
                  <c:v>110.59</c:v>
                </c:pt>
                <c:pt idx="3">
                  <c:v>110.65</c:v>
                </c:pt>
                <c:pt idx="4">
                  <c:v>107.48</c:v>
                </c:pt>
              </c:numCache>
            </c:numRef>
          </c:val>
          <c:extLst>
            <c:ext xmlns:c16="http://schemas.microsoft.com/office/drawing/2014/chart" uri="{C3380CC4-5D6E-409C-BE32-E72D297353CC}">
              <c16:uniqueId val="{00000000-39F3-47F5-A1E4-452B4FEDAA2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111.89</c:v>
                </c:pt>
                <c:pt idx="2">
                  <c:v>109.99</c:v>
                </c:pt>
                <c:pt idx="3">
                  <c:v>110.2</c:v>
                </c:pt>
                <c:pt idx="4">
                  <c:v>108.49</c:v>
                </c:pt>
              </c:numCache>
            </c:numRef>
          </c:val>
          <c:smooth val="0"/>
          <c:extLst>
            <c:ext xmlns:c16="http://schemas.microsoft.com/office/drawing/2014/chart" uri="{C3380CC4-5D6E-409C-BE32-E72D297353CC}">
              <c16:uniqueId val="{00000001-39F3-47F5-A1E4-452B4FEDAA2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55.03</c:v>
                </c:pt>
                <c:pt idx="1">
                  <c:v>54.52</c:v>
                </c:pt>
                <c:pt idx="2">
                  <c:v>55.11</c:v>
                </c:pt>
                <c:pt idx="3">
                  <c:v>55.72</c:v>
                </c:pt>
                <c:pt idx="4">
                  <c:v>56.5</c:v>
                </c:pt>
              </c:numCache>
            </c:numRef>
          </c:val>
          <c:extLst>
            <c:ext xmlns:c16="http://schemas.microsoft.com/office/drawing/2014/chart" uri="{C3380CC4-5D6E-409C-BE32-E72D297353CC}">
              <c16:uniqueId val="{00000000-62D2-474A-A119-DE90358432F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49.62</c:v>
                </c:pt>
                <c:pt idx="1">
                  <c:v>50.5</c:v>
                </c:pt>
                <c:pt idx="2">
                  <c:v>51.28</c:v>
                </c:pt>
                <c:pt idx="3">
                  <c:v>51.95</c:v>
                </c:pt>
                <c:pt idx="4">
                  <c:v>52.55</c:v>
                </c:pt>
              </c:numCache>
            </c:numRef>
          </c:val>
          <c:smooth val="0"/>
          <c:extLst>
            <c:ext xmlns:c16="http://schemas.microsoft.com/office/drawing/2014/chart" uri="{C3380CC4-5D6E-409C-BE32-E72D297353CC}">
              <c16:uniqueId val="{00000001-62D2-474A-A119-DE90358432F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24.33</c:v>
                </c:pt>
                <c:pt idx="1">
                  <c:v>25.67</c:v>
                </c:pt>
                <c:pt idx="2">
                  <c:v>28.89</c:v>
                </c:pt>
                <c:pt idx="3">
                  <c:v>28.44</c:v>
                </c:pt>
                <c:pt idx="4">
                  <c:v>28.7</c:v>
                </c:pt>
              </c:numCache>
            </c:numRef>
          </c:val>
          <c:extLst>
            <c:ext xmlns:c16="http://schemas.microsoft.com/office/drawing/2014/chart" uri="{C3380CC4-5D6E-409C-BE32-E72D297353CC}">
              <c16:uniqueId val="{00000000-EAF9-4E0A-9AAE-3AF915C5AED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19.510000000000002</c:v>
                </c:pt>
                <c:pt idx="1">
                  <c:v>21.19</c:v>
                </c:pt>
                <c:pt idx="2">
                  <c:v>22.64</c:v>
                </c:pt>
                <c:pt idx="3">
                  <c:v>24.49</c:v>
                </c:pt>
                <c:pt idx="4">
                  <c:v>25.85</c:v>
                </c:pt>
              </c:numCache>
            </c:numRef>
          </c:val>
          <c:smooth val="0"/>
          <c:extLst>
            <c:ext xmlns:c16="http://schemas.microsoft.com/office/drawing/2014/chart" uri="{C3380CC4-5D6E-409C-BE32-E72D297353CC}">
              <c16:uniqueId val="{00000001-EAF9-4E0A-9AAE-3AF915C5AED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47B-41C0-BC14-736BC6F93A7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
                  <c:v>0</c:v>
                </c:pt>
                <c:pt idx="1">
                  <c:v>0.45</c:v>
                </c:pt>
                <c:pt idx="2" formatCode="#,##0.00;&quot;△&quot;#,##0.00">
                  <c:v>0</c:v>
                </c:pt>
                <c:pt idx="3">
                  <c:v>0.05</c:v>
                </c:pt>
                <c:pt idx="4" formatCode="#,##0.00;&quot;△&quot;#,##0.00">
                  <c:v>0</c:v>
                </c:pt>
              </c:numCache>
            </c:numRef>
          </c:val>
          <c:smooth val="0"/>
          <c:extLst>
            <c:ext xmlns:c16="http://schemas.microsoft.com/office/drawing/2014/chart" uri="{C3380CC4-5D6E-409C-BE32-E72D297353CC}">
              <c16:uniqueId val="{00000001-A47B-41C0-BC14-736BC6F93A7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616.72</c:v>
                </c:pt>
                <c:pt idx="1">
                  <c:v>509.78</c:v>
                </c:pt>
                <c:pt idx="2">
                  <c:v>522.69000000000005</c:v>
                </c:pt>
                <c:pt idx="3">
                  <c:v>516.08000000000004</c:v>
                </c:pt>
                <c:pt idx="4">
                  <c:v>601.39</c:v>
                </c:pt>
              </c:numCache>
            </c:numRef>
          </c:val>
          <c:extLst>
            <c:ext xmlns:c16="http://schemas.microsoft.com/office/drawing/2014/chart" uri="{C3380CC4-5D6E-409C-BE32-E72D297353CC}">
              <c16:uniqueId val="{00000000-A5D6-4F6E-B013-3E134AE9E20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360.96</c:v>
                </c:pt>
                <c:pt idx="1">
                  <c:v>351.29</c:v>
                </c:pt>
                <c:pt idx="2">
                  <c:v>364.24</c:v>
                </c:pt>
                <c:pt idx="3">
                  <c:v>369.82</c:v>
                </c:pt>
                <c:pt idx="4">
                  <c:v>355.75</c:v>
                </c:pt>
              </c:numCache>
            </c:numRef>
          </c:val>
          <c:smooth val="0"/>
          <c:extLst>
            <c:ext xmlns:c16="http://schemas.microsoft.com/office/drawing/2014/chart" uri="{C3380CC4-5D6E-409C-BE32-E72D297353CC}">
              <c16:uniqueId val="{00000001-A5D6-4F6E-B013-3E134AE9E20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49.35</c:v>
                </c:pt>
                <c:pt idx="1">
                  <c:v>58.69</c:v>
                </c:pt>
                <c:pt idx="2">
                  <c:v>74.27</c:v>
                </c:pt>
                <c:pt idx="3">
                  <c:v>94.08</c:v>
                </c:pt>
                <c:pt idx="4">
                  <c:v>115.29</c:v>
                </c:pt>
              </c:numCache>
            </c:numRef>
          </c:val>
          <c:extLst>
            <c:ext xmlns:c16="http://schemas.microsoft.com/office/drawing/2014/chart" uri="{C3380CC4-5D6E-409C-BE32-E72D297353CC}">
              <c16:uniqueId val="{00000000-E182-4BF8-89EF-B0FE03E5126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239.18</c:v>
                </c:pt>
                <c:pt idx="1">
                  <c:v>236.29</c:v>
                </c:pt>
                <c:pt idx="2">
                  <c:v>238.77</c:v>
                </c:pt>
                <c:pt idx="3">
                  <c:v>218.57</c:v>
                </c:pt>
                <c:pt idx="4">
                  <c:v>222.45</c:v>
                </c:pt>
              </c:numCache>
            </c:numRef>
          </c:val>
          <c:smooth val="0"/>
          <c:extLst>
            <c:ext xmlns:c16="http://schemas.microsoft.com/office/drawing/2014/chart" uri="{C3380CC4-5D6E-409C-BE32-E72D297353CC}">
              <c16:uniqueId val="{00000001-E182-4BF8-89EF-B0FE03E5126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106.64</c:v>
                </c:pt>
                <c:pt idx="1">
                  <c:v>107.22</c:v>
                </c:pt>
                <c:pt idx="2">
                  <c:v>100.06</c:v>
                </c:pt>
                <c:pt idx="3">
                  <c:v>98.89</c:v>
                </c:pt>
                <c:pt idx="4">
                  <c:v>95.56</c:v>
                </c:pt>
              </c:numCache>
            </c:numRef>
          </c:val>
          <c:extLst>
            <c:ext xmlns:c16="http://schemas.microsoft.com/office/drawing/2014/chart" uri="{C3380CC4-5D6E-409C-BE32-E72D297353CC}">
              <c16:uniqueId val="{00000000-92DC-48A4-A838-0F9EF180D6B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101.89</c:v>
                </c:pt>
                <c:pt idx="1">
                  <c:v>104.33</c:v>
                </c:pt>
                <c:pt idx="2">
                  <c:v>98.85</c:v>
                </c:pt>
                <c:pt idx="3">
                  <c:v>101.78</c:v>
                </c:pt>
                <c:pt idx="4">
                  <c:v>100.33</c:v>
                </c:pt>
              </c:numCache>
            </c:numRef>
          </c:val>
          <c:smooth val="0"/>
          <c:extLst>
            <c:ext xmlns:c16="http://schemas.microsoft.com/office/drawing/2014/chart" uri="{C3380CC4-5D6E-409C-BE32-E72D297353CC}">
              <c16:uniqueId val="{00000001-92DC-48A4-A838-0F9EF180D6B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154.61000000000001</c:v>
                </c:pt>
                <c:pt idx="1">
                  <c:v>154</c:v>
                </c:pt>
                <c:pt idx="2">
                  <c:v>165.56</c:v>
                </c:pt>
                <c:pt idx="3">
                  <c:v>167.56</c:v>
                </c:pt>
                <c:pt idx="4">
                  <c:v>174.2</c:v>
                </c:pt>
              </c:numCache>
            </c:numRef>
          </c:val>
          <c:extLst>
            <c:ext xmlns:c16="http://schemas.microsoft.com/office/drawing/2014/chart" uri="{C3380CC4-5D6E-409C-BE32-E72D297353CC}">
              <c16:uniqueId val="{00000000-8EFF-4E3D-A684-72AB772324F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156.32</c:v>
                </c:pt>
                <c:pt idx="1">
                  <c:v>157.4</c:v>
                </c:pt>
                <c:pt idx="2">
                  <c:v>162.61000000000001</c:v>
                </c:pt>
                <c:pt idx="3">
                  <c:v>163.94</c:v>
                </c:pt>
                <c:pt idx="4">
                  <c:v>169.31</c:v>
                </c:pt>
              </c:numCache>
            </c:numRef>
          </c:val>
          <c:smooth val="0"/>
          <c:extLst>
            <c:ext xmlns:c16="http://schemas.microsoft.com/office/drawing/2014/chart" uri="{C3380CC4-5D6E-409C-BE32-E72D297353CC}">
              <c16:uniqueId val="{00000001-8EFF-4E3D-A684-72AB772324F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千葉県　我孫子市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A3</v>
      </c>
      <c r="X8" s="43"/>
      <c r="Y8" s="43"/>
      <c r="Z8" s="43"/>
      <c r="AA8" s="43"/>
      <c r="AB8" s="43"/>
      <c r="AC8" s="43"/>
      <c r="AD8" s="43" t="str">
        <f>データ!$M$6</f>
        <v>自治体職員</v>
      </c>
      <c r="AE8" s="43"/>
      <c r="AF8" s="43"/>
      <c r="AG8" s="43"/>
      <c r="AH8" s="43"/>
      <c r="AI8" s="43"/>
      <c r="AJ8" s="43"/>
      <c r="AK8" s="2"/>
      <c r="AL8" s="44">
        <f>データ!$R$6</f>
        <v>131317</v>
      </c>
      <c r="AM8" s="44"/>
      <c r="AN8" s="44"/>
      <c r="AO8" s="44"/>
      <c r="AP8" s="44"/>
      <c r="AQ8" s="44"/>
      <c r="AR8" s="44"/>
      <c r="AS8" s="44"/>
      <c r="AT8" s="45">
        <f>データ!$S$6</f>
        <v>43.15</v>
      </c>
      <c r="AU8" s="46"/>
      <c r="AV8" s="46"/>
      <c r="AW8" s="46"/>
      <c r="AX8" s="46"/>
      <c r="AY8" s="46"/>
      <c r="AZ8" s="46"/>
      <c r="BA8" s="46"/>
      <c r="BB8" s="47">
        <f>データ!$T$6</f>
        <v>3043.27</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85.66</v>
      </c>
      <c r="J10" s="46"/>
      <c r="K10" s="46"/>
      <c r="L10" s="46"/>
      <c r="M10" s="46"/>
      <c r="N10" s="46"/>
      <c r="O10" s="80"/>
      <c r="P10" s="47">
        <f>データ!$P$6</f>
        <v>92.74</v>
      </c>
      <c r="Q10" s="47"/>
      <c r="R10" s="47"/>
      <c r="S10" s="47"/>
      <c r="T10" s="47"/>
      <c r="U10" s="47"/>
      <c r="V10" s="47"/>
      <c r="W10" s="44">
        <f>データ!$Q$6</f>
        <v>2695</v>
      </c>
      <c r="X10" s="44"/>
      <c r="Y10" s="44"/>
      <c r="Z10" s="44"/>
      <c r="AA10" s="44"/>
      <c r="AB10" s="44"/>
      <c r="AC10" s="44"/>
      <c r="AD10" s="2"/>
      <c r="AE10" s="2"/>
      <c r="AF10" s="2"/>
      <c r="AG10" s="2"/>
      <c r="AH10" s="2"/>
      <c r="AI10" s="2"/>
      <c r="AJ10" s="2"/>
      <c r="AK10" s="2"/>
      <c r="AL10" s="44">
        <f>データ!$U$6</f>
        <v>121728</v>
      </c>
      <c r="AM10" s="44"/>
      <c r="AN10" s="44"/>
      <c r="AO10" s="44"/>
      <c r="AP10" s="44"/>
      <c r="AQ10" s="44"/>
      <c r="AR10" s="44"/>
      <c r="AS10" s="44"/>
      <c r="AT10" s="45">
        <f>データ!$V$6</f>
        <v>43.51</v>
      </c>
      <c r="AU10" s="46"/>
      <c r="AV10" s="46"/>
      <c r="AW10" s="46"/>
      <c r="AX10" s="46"/>
      <c r="AY10" s="46"/>
      <c r="AZ10" s="46"/>
      <c r="BA10" s="46"/>
      <c r="BB10" s="47">
        <f>データ!$W$6</f>
        <v>2797.7</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111</v>
      </c>
      <c r="BM16" s="82"/>
      <c r="BN16" s="82"/>
      <c r="BO16" s="82"/>
      <c r="BP16" s="82"/>
      <c r="BQ16" s="82"/>
      <c r="BR16" s="82"/>
      <c r="BS16" s="82"/>
      <c r="BT16" s="82"/>
      <c r="BU16" s="82"/>
      <c r="BV16" s="82"/>
      <c r="BW16" s="82"/>
      <c r="BX16" s="82"/>
      <c r="BY16" s="82"/>
      <c r="BZ16" s="8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1"/>
      <c r="BM17" s="82"/>
      <c r="BN17" s="82"/>
      <c r="BO17" s="82"/>
      <c r="BP17" s="82"/>
      <c r="BQ17" s="82"/>
      <c r="BR17" s="82"/>
      <c r="BS17" s="82"/>
      <c r="BT17" s="82"/>
      <c r="BU17" s="82"/>
      <c r="BV17" s="82"/>
      <c r="BW17" s="82"/>
      <c r="BX17" s="82"/>
      <c r="BY17" s="82"/>
      <c r="BZ17" s="8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1"/>
      <c r="BM18" s="82"/>
      <c r="BN18" s="82"/>
      <c r="BO18" s="82"/>
      <c r="BP18" s="82"/>
      <c r="BQ18" s="82"/>
      <c r="BR18" s="82"/>
      <c r="BS18" s="82"/>
      <c r="BT18" s="82"/>
      <c r="BU18" s="82"/>
      <c r="BV18" s="82"/>
      <c r="BW18" s="82"/>
      <c r="BX18" s="82"/>
      <c r="BY18" s="82"/>
      <c r="BZ18" s="8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1"/>
      <c r="BM19" s="82"/>
      <c r="BN19" s="82"/>
      <c r="BO19" s="82"/>
      <c r="BP19" s="82"/>
      <c r="BQ19" s="82"/>
      <c r="BR19" s="82"/>
      <c r="BS19" s="82"/>
      <c r="BT19" s="82"/>
      <c r="BU19" s="82"/>
      <c r="BV19" s="82"/>
      <c r="BW19" s="82"/>
      <c r="BX19" s="82"/>
      <c r="BY19" s="82"/>
      <c r="BZ19" s="8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1"/>
      <c r="BM20" s="82"/>
      <c r="BN20" s="82"/>
      <c r="BO20" s="82"/>
      <c r="BP20" s="82"/>
      <c r="BQ20" s="82"/>
      <c r="BR20" s="82"/>
      <c r="BS20" s="82"/>
      <c r="BT20" s="82"/>
      <c r="BU20" s="82"/>
      <c r="BV20" s="82"/>
      <c r="BW20" s="82"/>
      <c r="BX20" s="82"/>
      <c r="BY20" s="82"/>
      <c r="BZ20" s="8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1"/>
      <c r="BM21" s="82"/>
      <c r="BN21" s="82"/>
      <c r="BO21" s="82"/>
      <c r="BP21" s="82"/>
      <c r="BQ21" s="82"/>
      <c r="BR21" s="82"/>
      <c r="BS21" s="82"/>
      <c r="BT21" s="82"/>
      <c r="BU21" s="82"/>
      <c r="BV21" s="82"/>
      <c r="BW21" s="82"/>
      <c r="BX21" s="82"/>
      <c r="BY21" s="82"/>
      <c r="BZ21" s="8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1"/>
      <c r="BM22" s="82"/>
      <c r="BN22" s="82"/>
      <c r="BO22" s="82"/>
      <c r="BP22" s="82"/>
      <c r="BQ22" s="82"/>
      <c r="BR22" s="82"/>
      <c r="BS22" s="82"/>
      <c r="BT22" s="82"/>
      <c r="BU22" s="82"/>
      <c r="BV22" s="82"/>
      <c r="BW22" s="82"/>
      <c r="BX22" s="82"/>
      <c r="BY22" s="82"/>
      <c r="BZ22" s="8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1"/>
      <c r="BM23" s="82"/>
      <c r="BN23" s="82"/>
      <c r="BO23" s="82"/>
      <c r="BP23" s="82"/>
      <c r="BQ23" s="82"/>
      <c r="BR23" s="82"/>
      <c r="BS23" s="82"/>
      <c r="BT23" s="82"/>
      <c r="BU23" s="82"/>
      <c r="BV23" s="82"/>
      <c r="BW23" s="82"/>
      <c r="BX23" s="82"/>
      <c r="BY23" s="82"/>
      <c r="BZ23" s="8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1"/>
      <c r="BM24" s="82"/>
      <c r="BN24" s="82"/>
      <c r="BO24" s="82"/>
      <c r="BP24" s="82"/>
      <c r="BQ24" s="82"/>
      <c r="BR24" s="82"/>
      <c r="BS24" s="82"/>
      <c r="BT24" s="82"/>
      <c r="BU24" s="82"/>
      <c r="BV24" s="82"/>
      <c r="BW24" s="82"/>
      <c r="BX24" s="82"/>
      <c r="BY24" s="82"/>
      <c r="BZ24" s="8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1"/>
      <c r="BM25" s="82"/>
      <c r="BN25" s="82"/>
      <c r="BO25" s="82"/>
      <c r="BP25" s="82"/>
      <c r="BQ25" s="82"/>
      <c r="BR25" s="82"/>
      <c r="BS25" s="82"/>
      <c r="BT25" s="82"/>
      <c r="BU25" s="82"/>
      <c r="BV25" s="82"/>
      <c r="BW25" s="82"/>
      <c r="BX25" s="82"/>
      <c r="BY25" s="82"/>
      <c r="BZ25" s="8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1"/>
      <c r="BM26" s="82"/>
      <c r="BN26" s="82"/>
      <c r="BO26" s="82"/>
      <c r="BP26" s="82"/>
      <c r="BQ26" s="82"/>
      <c r="BR26" s="82"/>
      <c r="BS26" s="82"/>
      <c r="BT26" s="82"/>
      <c r="BU26" s="82"/>
      <c r="BV26" s="82"/>
      <c r="BW26" s="82"/>
      <c r="BX26" s="82"/>
      <c r="BY26" s="82"/>
      <c r="BZ26" s="8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1"/>
      <c r="BM27" s="82"/>
      <c r="BN27" s="82"/>
      <c r="BO27" s="82"/>
      <c r="BP27" s="82"/>
      <c r="BQ27" s="82"/>
      <c r="BR27" s="82"/>
      <c r="BS27" s="82"/>
      <c r="BT27" s="82"/>
      <c r="BU27" s="82"/>
      <c r="BV27" s="82"/>
      <c r="BW27" s="82"/>
      <c r="BX27" s="82"/>
      <c r="BY27" s="82"/>
      <c r="BZ27" s="8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1"/>
      <c r="BM28" s="82"/>
      <c r="BN28" s="82"/>
      <c r="BO28" s="82"/>
      <c r="BP28" s="82"/>
      <c r="BQ28" s="82"/>
      <c r="BR28" s="82"/>
      <c r="BS28" s="82"/>
      <c r="BT28" s="82"/>
      <c r="BU28" s="82"/>
      <c r="BV28" s="82"/>
      <c r="BW28" s="82"/>
      <c r="BX28" s="82"/>
      <c r="BY28" s="82"/>
      <c r="BZ28" s="8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1"/>
      <c r="BM29" s="82"/>
      <c r="BN29" s="82"/>
      <c r="BO29" s="82"/>
      <c r="BP29" s="82"/>
      <c r="BQ29" s="82"/>
      <c r="BR29" s="82"/>
      <c r="BS29" s="82"/>
      <c r="BT29" s="82"/>
      <c r="BU29" s="82"/>
      <c r="BV29" s="82"/>
      <c r="BW29" s="82"/>
      <c r="BX29" s="82"/>
      <c r="BY29" s="82"/>
      <c r="BZ29" s="8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1"/>
      <c r="BM30" s="82"/>
      <c r="BN30" s="82"/>
      <c r="BO30" s="82"/>
      <c r="BP30" s="82"/>
      <c r="BQ30" s="82"/>
      <c r="BR30" s="82"/>
      <c r="BS30" s="82"/>
      <c r="BT30" s="82"/>
      <c r="BU30" s="82"/>
      <c r="BV30" s="82"/>
      <c r="BW30" s="82"/>
      <c r="BX30" s="82"/>
      <c r="BY30" s="82"/>
      <c r="BZ30" s="8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1"/>
      <c r="BM31" s="82"/>
      <c r="BN31" s="82"/>
      <c r="BO31" s="82"/>
      <c r="BP31" s="82"/>
      <c r="BQ31" s="82"/>
      <c r="BR31" s="82"/>
      <c r="BS31" s="82"/>
      <c r="BT31" s="82"/>
      <c r="BU31" s="82"/>
      <c r="BV31" s="82"/>
      <c r="BW31" s="82"/>
      <c r="BX31" s="82"/>
      <c r="BY31" s="82"/>
      <c r="BZ31" s="8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1"/>
      <c r="BM32" s="82"/>
      <c r="BN32" s="82"/>
      <c r="BO32" s="82"/>
      <c r="BP32" s="82"/>
      <c r="BQ32" s="82"/>
      <c r="BR32" s="82"/>
      <c r="BS32" s="82"/>
      <c r="BT32" s="82"/>
      <c r="BU32" s="82"/>
      <c r="BV32" s="82"/>
      <c r="BW32" s="82"/>
      <c r="BX32" s="82"/>
      <c r="BY32" s="82"/>
      <c r="BZ32" s="8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1"/>
      <c r="BM33" s="82"/>
      <c r="BN33" s="82"/>
      <c r="BO33" s="82"/>
      <c r="BP33" s="82"/>
      <c r="BQ33" s="82"/>
      <c r="BR33" s="82"/>
      <c r="BS33" s="82"/>
      <c r="BT33" s="82"/>
      <c r="BU33" s="82"/>
      <c r="BV33" s="82"/>
      <c r="BW33" s="82"/>
      <c r="BX33" s="82"/>
      <c r="BY33" s="82"/>
      <c r="BZ33" s="83"/>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1"/>
      <c r="BM34" s="82"/>
      <c r="BN34" s="82"/>
      <c r="BO34" s="82"/>
      <c r="BP34" s="82"/>
      <c r="BQ34" s="82"/>
      <c r="BR34" s="82"/>
      <c r="BS34" s="82"/>
      <c r="BT34" s="82"/>
      <c r="BU34" s="82"/>
      <c r="BV34" s="82"/>
      <c r="BW34" s="82"/>
      <c r="BX34" s="82"/>
      <c r="BY34" s="82"/>
      <c r="BZ34" s="83"/>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1"/>
      <c r="BM35" s="82"/>
      <c r="BN35" s="82"/>
      <c r="BO35" s="82"/>
      <c r="BP35" s="82"/>
      <c r="BQ35" s="82"/>
      <c r="BR35" s="82"/>
      <c r="BS35" s="82"/>
      <c r="BT35" s="82"/>
      <c r="BU35" s="82"/>
      <c r="BV35" s="82"/>
      <c r="BW35" s="82"/>
      <c r="BX35" s="82"/>
      <c r="BY35" s="82"/>
      <c r="BZ35" s="8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1"/>
      <c r="BM36" s="82"/>
      <c r="BN36" s="82"/>
      <c r="BO36" s="82"/>
      <c r="BP36" s="82"/>
      <c r="BQ36" s="82"/>
      <c r="BR36" s="82"/>
      <c r="BS36" s="82"/>
      <c r="BT36" s="82"/>
      <c r="BU36" s="82"/>
      <c r="BV36" s="82"/>
      <c r="BW36" s="82"/>
      <c r="BX36" s="82"/>
      <c r="BY36" s="82"/>
      <c r="BZ36" s="8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1"/>
      <c r="BM37" s="82"/>
      <c r="BN37" s="82"/>
      <c r="BO37" s="82"/>
      <c r="BP37" s="82"/>
      <c r="BQ37" s="82"/>
      <c r="BR37" s="82"/>
      <c r="BS37" s="82"/>
      <c r="BT37" s="82"/>
      <c r="BU37" s="82"/>
      <c r="BV37" s="82"/>
      <c r="BW37" s="82"/>
      <c r="BX37" s="82"/>
      <c r="BY37" s="82"/>
      <c r="BZ37" s="8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1"/>
      <c r="BM38" s="82"/>
      <c r="BN38" s="82"/>
      <c r="BO38" s="82"/>
      <c r="BP38" s="82"/>
      <c r="BQ38" s="82"/>
      <c r="BR38" s="82"/>
      <c r="BS38" s="82"/>
      <c r="BT38" s="82"/>
      <c r="BU38" s="82"/>
      <c r="BV38" s="82"/>
      <c r="BW38" s="82"/>
      <c r="BX38" s="82"/>
      <c r="BY38" s="82"/>
      <c r="BZ38" s="8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1"/>
      <c r="BM39" s="82"/>
      <c r="BN39" s="82"/>
      <c r="BO39" s="82"/>
      <c r="BP39" s="82"/>
      <c r="BQ39" s="82"/>
      <c r="BR39" s="82"/>
      <c r="BS39" s="82"/>
      <c r="BT39" s="82"/>
      <c r="BU39" s="82"/>
      <c r="BV39" s="82"/>
      <c r="BW39" s="82"/>
      <c r="BX39" s="82"/>
      <c r="BY39" s="82"/>
      <c r="BZ39" s="8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1"/>
      <c r="BM40" s="82"/>
      <c r="BN40" s="82"/>
      <c r="BO40" s="82"/>
      <c r="BP40" s="82"/>
      <c r="BQ40" s="82"/>
      <c r="BR40" s="82"/>
      <c r="BS40" s="82"/>
      <c r="BT40" s="82"/>
      <c r="BU40" s="82"/>
      <c r="BV40" s="82"/>
      <c r="BW40" s="82"/>
      <c r="BX40" s="82"/>
      <c r="BY40" s="82"/>
      <c r="BZ40" s="8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1"/>
      <c r="BM41" s="82"/>
      <c r="BN41" s="82"/>
      <c r="BO41" s="82"/>
      <c r="BP41" s="82"/>
      <c r="BQ41" s="82"/>
      <c r="BR41" s="82"/>
      <c r="BS41" s="82"/>
      <c r="BT41" s="82"/>
      <c r="BU41" s="82"/>
      <c r="BV41" s="82"/>
      <c r="BW41" s="82"/>
      <c r="BX41" s="82"/>
      <c r="BY41" s="82"/>
      <c r="BZ41" s="8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1"/>
      <c r="BM42" s="82"/>
      <c r="BN42" s="82"/>
      <c r="BO42" s="82"/>
      <c r="BP42" s="82"/>
      <c r="BQ42" s="82"/>
      <c r="BR42" s="82"/>
      <c r="BS42" s="82"/>
      <c r="BT42" s="82"/>
      <c r="BU42" s="82"/>
      <c r="BV42" s="82"/>
      <c r="BW42" s="82"/>
      <c r="BX42" s="82"/>
      <c r="BY42" s="82"/>
      <c r="BZ42" s="8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1"/>
      <c r="BM43" s="82"/>
      <c r="BN43" s="82"/>
      <c r="BO43" s="82"/>
      <c r="BP43" s="82"/>
      <c r="BQ43" s="82"/>
      <c r="BR43" s="82"/>
      <c r="BS43" s="82"/>
      <c r="BT43" s="82"/>
      <c r="BU43" s="82"/>
      <c r="BV43" s="82"/>
      <c r="BW43" s="82"/>
      <c r="BX43" s="82"/>
      <c r="BY43" s="82"/>
      <c r="BZ43" s="8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1"/>
      <c r="BM44" s="82"/>
      <c r="BN44" s="82"/>
      <c r="BO44" s="82"/>
      <c r="BP44" s="82"/>
      <c r="BQ44" s="82"/>
      <c r="BR44" s="82"/>
      <c r="BS44" s="82"/>
      <c r="BT44" s="82"/>
      <c r="BU44" s="82"/>
      <c r="BV44" s="82"/>
      <c r="BW44" s="82"/>
      <c r="BX44" s="82"/>
      <c r="BY44" s="82"/>
      <c r="BZ44" s="8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duSZahx+OAECWcufVUoo+IhSPNJr7XU87Y/T6in11rQQhS+G4A+F/KFq3j3MHIgMVboHjVUO/TzRadKBdjfQhg==" saltValue="wLL5Gx9jHlDxYEC5Sp01Q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122220</v>
      </c>
      <c r="D6" s="20">
        <f t="shared" si="3"/>
        <v>46</v>
      </c>
      <c r="E6" s="20">
        <f t="shared" si="3"/>
        <v>1</v>
      </c>
      <c r="F6" s="20">
        <f t="shared" si="3"/>
        <v>0</v>
      </c>
      <c r="G6" s="20">
        <f t="shared" si="3"/>
        <v>1</v>
      </c>
      <c r="H6" s="20" t="str">
        <f t="shared" si="3"/>
        <v>千葉県　我孫子市</v>
      </c>
      <c r="I6" s="20" t="str">
        <f t="shared" si="3"/>
        <v>法適用</v>
      </c>
      <c r="J6" s="20" t="str">
        <f t="shared" si="3"/>
        <v>水道事業</v>
      </c>
      <c r="K6" s="20" t="str">
        <f t="shared" si="3"/>
        <v>末端給水事業</v>
      </c>
      <c r="L6" s="20" t="str">
        <f t="shared" si="3"/>
        <v>A3</v>
      </c>
      <c r="M6" s="20" t="str">
        <f t="shared" si="3"/>
        <v>自治体職員</v>
      </c>
      <c r="N6" s="21" t="str">
        <f t="shared" si="3"/>
        <v>-</v>
      </c>
      <c r="O6" s="21">
        <f t="shared" si="3"/>
        <v>85.66</v>
      </c>
      <c r="P6" s="21">
        <f t="shared" si="3"/>
        <v>92.74</v>
      </c>
      <c r="Q6" s="21">
        <f t="shared" si="3"/>
        <v>2695</v>
      </c>
      <c r="R6" s="21">
        <f t="shared" si="3"/>
        <v>131317</v>
      </c>
      <c r="S6" s="21">
        <f t="shared" si="3"/>
        <v>43.15</v>
      </c>
      <c r="T6" s="21">
        <f t="shared" si="3"/>
        <v>3043.27</v>
      </c>
      <c r="U6" s="21">
        <f t="shared" si="3"/>
        <v>121728</v>
      </c>
      <c r="V6" s="21">
        <f t="shared" si="3"/>
        <v>43.51</v>
      </c>
      <c r="W6" s="21">
        <f t="shared" si="3"/>
        <v>2797.7</v>
      </c>
      <c r="X6" s="22">
        <f>IF(X7="",NA(),X7)</f>
        <v>115.07</v>
      </c>
      <c r="Y6" s="22">
        <f t="shared" ref="Y6:AG6" si="4">IF(Y7="",NA(),Y7)</f>
        <v>116.59</v>
      </c>
      <c r="Z6" s="22">
        <f t="shared" si="4"/>
        <v>110.59</v>
      </c>
      <c r="AA6" s="22">
        <f t="shared" si="4"/>
        <v>110.65</v>
      </c>
      <c r="AB6" s="22">
        <f t="shared" si="4"/>
        <v>107.48</v>
      </c>
      <c r="AC6" s="22">
        <f t="shared" si="4"/>
        <v>111.21</v>
      </c>
      <c r="AD6" s="22">
        <f t="shared" si="4"/>
        <v>111.89</v>
      </c>
      <c r="AE6" s="22">
        <f t="shared" si="4"/>
        <v>109.99</v>
      </c>
      <c r="AF6" s="22">
        <f t="shared" si="4"/>
        <v>110.2</v>
      </c>
      <c r="AG6" s="22">
        <f t="shared" si="4"/>
        <v>108.49</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2">
        <f t="shared" si="5"/>
        <v>0.45</v>
      </c>
      <c r="AP6" s="21">
        <f t="shared" si="5"/>
        <v>0</v>
      </c>
      <c r="AQ6" s="22">
        <f t="shared" si="5"/>
        <v>0.05</v>
      </c>
      <c r="AR6" s="21">
        <f t="shared" si="5"/>
        <v>0</v>
      </c>
      <c r="AS6" s="21" t="str">
        <f>IF(AS7="","",IF(AS7="-","【-】","【"&amp;SUBSTITUTE(TEXT(AS7,"#,##0.00"),"-","△")&amp;"】"))</f>
        <v>【1.61】</v>
      </c>
      <c r="AT6" s="22">
        <f>IF(AT7="",NA(),AT7)</f>
        <v>616.72</v>
      </c>
      <c r="AU6" s="22">
        <f t="shared" ref="AU6:BC6" si="6">IF(AU7="",NA(),AU7)</f>
        <v>509.78</v>
      </c>
      <c r="AV6" s="22">
        <f t="shared" si="6"/>
        <v>522.69000000000005</v>
      </c>
      <c r="AW6" s="22">
        <f t="shared" si="6"/>
        <v>516.08000000000004</v>
      </c>
      <c r="AX6" s="22">
        <f t="shared" si="6"/>
        <v>601.39</v>
      </c>
      <c r="AY6" s="22">
        <f t="shared" si="6"/>
        <v>360.96</v>
      </c>
      <c r="AZ6" s="22">
        <f t="shared" si="6"/>
        <v>351.29</v>
      </c>
      <c r="BA6" s="22">
        <f t="shared" si="6"/>
        <v>364.24</v>
      </c>
      <c r="BB6" s="22">
        <f t="shared" si="6"/>
        <v>369.82</v>
      </c>
      <c r="BC6" s="22">
        <f t="shared" si="6"/>
        <v>355.75</v>
      </c>
      <c r="BD6" s="21" t="str">
        <f>IF(BD7="","",IF(BD7="-","【-】","【"&amp;SUBSTITUTE(TEXT(BD7,"#,##0.00"),"-","△")&amp;"】"))</f>
        <v>【239.69】</v>
      </c>
      <c r="BE6" s="22">
        <f>IF(BE7="",NA(),BE7)</f>
        <v>49.35</v>
      </c>
      <c r="BF6" s="22">
        <f t="shared" ref="BF6:BN6" si="7">IF(BF7="",NA(),BF7)</f>
        <v>58.69</v>
      </c>
      <c r="BG6" s="22">
        <f t="shared" si="7"/>
        <v>74.27</v>
      </c>
      <c r="BH6" s="22">
        <f t="shared" si="7"/>
        <v>94.08</v>
      </c>
      <c r="BI6" s="22">
        <f t="shared" si="7"/>
        <v>115.29</v>
      </c>
      <c r="BJ6" s="22">
        <f t="shared" si="7"/>
        <v>239.18</v>
      </c>
      <c r="BK6" s="22">
        <f t="shared" si="7"/>
        <v>236.29</v>
      </c>
      <c r="BL6" s="22">
        <f t="shared" si="7"/>
        <v>238.77</v>
      </c>
      <c r="BM6" s="22">
        <f t="shared" si="7"/>
        <v>218.57</v>
      </c>
      <c r="BN6" s="22">
        <f t="shared" si="7"/>
        <v>222.45</v>
      </c>
      <c r="BO6" s="21" t="str">
        <f>IF(BO7="","",IF(BO7="-","【-】","【"&amp;SUBSTITUTE(TEXT(BO7,"#,##0.00"),"-","△")&amp;"】"))</f>
        <v>【264.86】</v>
      </c>
      <c r="BP6" s="22">
        <f>IF(BP7="",NA(),BP7)</f>
        <v>106.64</v>
      </c>
      <c r="BQ6" s="22">
        <f t="shared" ref="BQ6:BY6" si="8">IF(BQ7="",NA(),BQ7)</f>
        <v>107.22</v>
      </c>
      <c r="BR6" s="22">
        <f t="shared" si="8"/>
        <v>100.06</v>
      </c>
      <c r="BS6" s="22">
        <f t="shared" si="8"/>
        <v>98.89</v>
      </c>
      <c r="BT6" s="22">
        <f t="shared" si="8"/>
        <v>95.56</v>
      </c>
      <c r="BU6" s="22">
        <f t="shared" si="8"/>
        <v>101.89</v>
      </c>
      <c r="BV6" s="22">
        <f t="shared" si="8"/>
        <v>104.33</v>
      </c>
      <c r="BW6" s="22">
        <f t="shared" si="8"/>
        <v>98.85</v>
      </c>
      <c r="BX6" s="22">
        <f t="shared" si="8"/>
        <v>101.78</v>
      </c>
      <c r="BY6" s="22">
        <f t="shared" si="8"/>
        <v>100.33</v>
      </c>
      <c r="BZ6" s="21" t="str">
        <f>IF(BZ7="","",IF(BZ7="-","【-】","【"&amp;SUBSTITUTE(TEXT(BZ7,"#,##0.00"),"-","△")&amp;"】"))</f>
        <v>【97.59】</v>
      </c>
      <c r="CA6" s="22">
        <f>IF(CA7="",NA(),CA7)</f>
        <v>154.61000000000001</v>
      </c>
      <c r="CB6" s="22">
        <f t="shared" ref="CB6:CJ6" si="9">IF(CB7="",NA(),CB7)</f>
        <v>154</v>
      </c>
      <c r="CC6" s="22">
        <f t="shared" si="9"/>
        <v>165.56</v>
      </c>
      <c r="CD6" s="22">
        <f t="shared" si="9"/>
        <v>167.56</v>
      </c>
      <c r="CE6" s="22">
        <f t="shared" si="9"/>
        <v>174.2</v>
      </c>
      <c r="CF6" s="22">
        <f t="shared" si="9"/>
        <v>156.32</v>
      </c>
      <c r="CG6" s="22">
        <f t="shared" si="9"/>
        <v>157.4</v>
      </c>
      <c r="CH6" s="22">
        <f t="shared" si="9"/>
        <v>162.61000000000001</v>
      </c>
      <c r="CI6" s="22">
        <f t="shared" si="9"/>
        <v>163.94</v>
      </c>
      <c r="CJ6" s="22">
        <f t="shared" si="9"/>
        <v>169.31</v>
      </c>
      <c r="CK6" s="21" t="str">
        <f>IF(CK7="","",IF(CK7="-","【-】","【"&amp;SUBSTITUTE(TEXT(CK7,"#,##0.00"),"-","△")&amp;"】"))</f>
        <v>【181.66】</v>
      </c>
      <c r="CL6" s="22">
        <f>IF(CL7="",NA(),CL7)</f>
        <v>63.82</v>
      </c>
      <c r="CM6" s="22">
        <f t="shared" ref="CM6:CU6" si="10">IF(CM7="",NA(),CM7)</f>
        <v>63.63</v>
      </c>
      <c r="CN6" s="22">
        <f t="shared" si="10"/>
        <v>63.05</v>
      </c>
      <c r="CO6" s="22">
        <f t="shared" si="10"/>
        <v>62.93</v>
      </c>
      <c r="CP6" s="22">
        <f t="shared" si="10"/>
        <v>62.45</v>
      </c>
      <c r="CQ6" s="22">
        <f t="shared" si="10"/>
        <v>63.23</v>
      </c>
      <c r="CR6" s="22">
        <f t="shared" si="10"/>
        <v>62.59</v>
      </c>
      <c r="CS6" s="22">
        <f t="shared" si="10"/>
        <v>61.81</v>
      </c>
      <c r="CT6" s="22">
        <f t="shared" si="10"/>
        <v>62.35</v>
      </c>
      <c r="CU6" s="22">
        <f t="shared" si="10"/>
        <v>62.69</v>
      </c>
      <c r="CV6" s="21" t="str">
        <f>IF(CV7="","",IF(CV7="-","【-】","【"&amp;SUBSTITUTE(TEXT(CV7,"#,##0.00"),"-","△")&amp;"】"))</f>
        <v>【60.21】</v>
      </c>
      <c r="CW6" s="22">
        <f>IF(CW7="",NA(),CW7)</f>
        <v>94.9</v>
      </c>
      <c r="CX6" s="22">
        <f t="shared" ref="CX6:DF6" si="11">IF(CX7="",NA(),CX7)</f>
        <v>94.34</v>
      </c>
      <c r="CY6" s="22">
        <f t="shared" si="11"/>
        <v>93.23</v>
      </c>
      <c r="CZ6" s="22">
        <f t="shared" si="11"/>
        <v>92.35</v>
      </c>
      <c r="DA6" s="22">
        <f t="shared" si="11"/>
        <v>93.38</v>
      </c>
      <c r="DB6" s="22">
        <f t="shared" si="11"/>
        <v>89.35</v>
      </c>
      <c r="DC6" s="22">
        <f t="shared" si="11"/>
        <v>89.7</v>
      </c>
      <c r="DD6" s="22">
        <f t="shared" si="11"/>
        <v>89.24</v>
      </c>
      <c r="DE6" s="22">
        <f t="shared" si="11"/>
        <v>88.71</v>
      </c>
      <c r="DF6" s="22">
        <f t="shared" si="11"/>
        <v>88.32</v>
      </c>
      <c r="DG6" s="21" t="str">
        <f>IF(DG7="","",IF(DG7="-","【-】","【"&amp;SUBSTITUTE(TEXT(DG7,"#,##0.00"),"-","△")&amp;"】"))</f>
        <v>【89.21】</v>
      </c>
      <c r="DH6" s="22">
        <f>IF(DH7="",NA(),DH7)</f>
        <v>55.03</v>
      </c>
      <c r="DI6" s="22">
        <f t="shared" ref="DI6:DQ6" si="12">IF(DI7="",NA(),DI7)</f>
        <v>54.52</v>
      </c>
      <c r="DJ6" s="22">
        <f t="shared" si="12"/>
        <v>55.11</v>
      </c>
      <c r="DK6" s="22">
        <f t="shared" si="12"/>
        <v>55.72</v>
      </c>
      <c r="DL6" s="22">
        <f t="shared" si="12"/>
        <v>56.5</v>
      </c>
      <c r="DM6" s="22">
        <f t="shared" si="12"/>
        <v>49.62</v>
      </c>
      <c r="DN6" s="22">
        <f t="shared" si="12"/>
        <v>50.5</v>
      </c>
      <c r="DO6" s="22">
        <f t="shared" si="12"/>
        <v>51.28</v>
      </c>
      <c r="DP6" s="22">
        <f t="shared" si="12"/>
        <v>51.95</v>
      </c>
      <c r="DQ6" s="22">
        <f t="shared" si="12"/>
        <v>52.55</v>
      </c>
      <c r="DR6" s="21" t="str">
        <f>IF(DR7="","",IF(DR7="-","【-】","【"&amp;SUBSTITUTE(TEXT(DR7,"#,##0.00"),"-","△")&amp;"】"))</f>
        <v>【52.41】</v>
      </c>
      <c r="DS6" s="22">
        <f>IF(DS7="",NA(),DS7)</f>
        <v>24.33</v>
      </c>
      <c r="DT6" s="22">
        <f t="shared" ref="DT6:EB6" si="13">IF(DT7="",NA(),DT7)</f>
        <v>25.67</v>
      </c>
      <c r="DU6" s="22">
        <f t="shared" si="13"/>
        <v>28.89</v>
      </c>
      <c r="DV6" s="22">
        <f t="shared" si="13"/>
        <v>28.44</v>
      </c>
      <c r="DW6" s="22">
        <f t="shared" si="13"/>
        <v>28.7</v>
      </c>
      <c r="DX6" s="22">
        <f t="shared" si="13"/>
        <v>19.510000000000002</v>
      </c>
      <c r="DY6" s="22">
        <f t="shared" si="13"/>
        <v>21.19</v>
      </c>
      <c r="DZ6" s="22">
        <f t="shared" si="13"/>
        <v>22.64</v>
      </c>
      <c r="EA6" s="22">
        <f t="shared" si="13"/>
        <v>24.49</v>
      </c>
      <c r="EB6" s="22">
        <f t="shared" si="13"/>
        <v>25.85</v>
      </c>
      <c r="EC6" s="21" t="str">
        <f>IF(EC7="","",IF(EC7="-","【-】","【"&amp;SUBSTITUTE(TEXT(EC7,"#,##0.00"),"-","△")&amp;"】"))</f>
        <v>【26.78】</v>
      </c>
      <c r="ED6" s="22">
        <f>IF(ED7="",NA(),ED7)</f>
        <v>0.99</v>
      </c>
      <c r="EE6" s="22">
        <f t="shared" ref="EE6:EM6" si="14">IF(EE7="",NA(),EE7)</f>
        <v>0.66</v>
      </c>
      <c r="EF6" s="22">
        <f t="shared" si="14"/>
        <v>1.01</v>
      </c>
      <c r="EG6" s="22">
        <f t="shared" si="14"/>
        <v>0.63</v>
      </c>
      <c r="EH6" s="22">
        <f t="shared" si="14"/>
        <v>0.55000000000000004</v>
      </c>
      <c r="EI6" s="22">
        <f t="shared" si="14"/>
        <v>0.67</v>
      </c>
      <c r="EJ6" s="22">
        <f t="shared" si="14"/>
        <v>0.62</v>
      </c>
      <c r="EK6" s="22">
        <f t="shared" si="14"/>
        <v>0.6</v>
      </c>
      <c r="EL6" s="22">
        <f t="shared" si="14"/>
        <v>0.57999999999999996</v>
      </c>
      <c r="EM6" s="22">
        <f t="shared" si="14"/>
        <v>0.56999999999999995</v>
      </c>
      <c r="EN6" s="21" t="str">
        <f>IF(EN7="","",IF(EN7="-","【-】","【"&amp;SUBSTITUTE(TEXT(EN7,"#,##0.00"),"-","△")&amp;"】"))</f>
        <v>【0.59】</v>
      </c>
    </row>
    <row r="7" spans="1:144" s="23" customFormat="1" x14ac:dyDescent="0.2">
      <c r="A7" s="15"/>
      <c r="B7" s="24">
        <v>2024</v>
      </c>
      <c r="C7" s="24">
        <v>122220</v>
      </c>
      <c r="D7" s="24">
        <v>46</v>
      </c>
      <c r="E7" s="24">
        <v>1</v>
      </c>
      <c r="F7" s="24">
        <v>0</v>
      </c>
      <c r="G7" s="24">
        <v>1</v>
      </c>
      <c r="H7" s="24" t="s">
        <v>93</v>
      </c>
      <c r="I7" s="24" t="s">
        <v>94</v>
      </c>
      <c r="J7" s="24" t="s">
        <v>95</v>
      </c>
      <c r="K7" s="24" t="s">
        <v>96</v>
      </c>
      <c r="L7" s="24" t="s">
        <v>97</v>
      </c>
      <c r="M7" s="24" t="s">
        <v>98</v>
      </c>
      <c r="N7" s="25" t="s">
        <v>99</v>
      </c>
      <c r="O7" s="25">
        <v>85.66</v>
      </c>
      <c r="P7" s="25">
        <v>92.74</v>
      </c>
      <c r="Q7" s="25">
        <v>2695</v>
      </c>
      <c r="R7" s="25">
        <v>131317</v>
      </c>
      <c r="S7" s="25">
        <v>43.15</v>
      </c>
      <c r="T7" s="25">
        <v>3043.27</v>
      </c>
      <c r="U7" s="25">
        <v>121728</v>
      </c>
      <c r="V7" s="25">
        <v>43.51</v>
      </c>
      <c r="W7" s="25">
        <v>2797.7</v>
      </c>
      <c r="X7" s="25">
        <v>115.07</v>
      </c>
      <c r="Y7" s="25">
        <v>116.59</v>
      </c>
      <c r="Z7" s="25">
        <v>110.59</v>
      </c>
      <c r="AA7" s="25">
        <v>110.65</v>
      </c>
      <c r="AB7" s="25">
        <v>107.48</v>
      </c>
      <c r="AC7" s="25">
        <v>111.21</v>
      </c>
      <c r="AD7" s="25">
        <v>111.89</v>
      </c>
      <c r="AE7" s="25">
        <v>109.99</v>
      </c>
      <c r="AF7" s="25">
        <v>110.2</v>
      </c>
      <c r="AG7" s="25">
        <v>108.49</v>
      </c>
      <c r="AH7" s="25">
        <v>107.26</v>
      </c>
      <c r="AI7" s="25">
        <v>0</v>
      </c>
      <c r="AJ7" s="25">
        <v>0</v>
      </c>
      <c r="AK7" s="25">
        <v>0</v>
      </c>
      <c r="AL7" s="25">
        <v>0</v>
      </c>
      <c r="AM7" s="25">
        <v>0</v>
      </c>
      <c r="AN7" s="25">
        <v>0</v>
      </c>
      <c r="AO7" s="25">
        <v>0.45</v>
      </c>
      <c r="AP7" s="25">
        <v>0</v>
      </c>
      <c r="AQ7" s="25">
        <v>0.05</v>
      </c>
      <c r="AR7" s="25">
        <v>0</v>
      </c>
      <c r="AS7" s="25">
        <v>1.61</v>
      </c>
      <c r="AT7" s="25">
        <v>616.72</v>
      </c>
      <c r="AU7" s="25">
        <v>509.78</v>
      </c>
      <c r="AV7" s="25">
        <v>522.69000000000005</v>
      </c>
      <c r="AW7" s="25">
        <v>516.08000000000004</v>
      </c>
      <c r="AX7" s="25">
        <v>601.39</v>
      </c>
      <c r="AY7" s="25">
        <v>360.96</v>
      </c>
      <c r="AZ7" s="25">
        <v>351.29</v>
      </c>
      <c r="BA7" s="25">
        <v>364.24</v>
      </c>
      <c r="BB7" s="25">
        <v>369.82</v>
      </c>
      <c r="BC7" s="25">
        <v>355.75</v>
      </c>
      <c r="BD7" s="25">
        <v>239.69</v>
      </c>
      <c r="BE7" s="25">
        <v>49.35</v>
      </c>
      <c r="BF7" s="25">
        <v>58.69</v>
      </c>
      <c r="BG7" s="25">
        <v>74.27</v>
      </c>
      <c r="BH7" s="25">
        <v>94.08</v>
      </c>
      <c r="BI7" s="25">
        <v>115.29</v>
      </c>
      <c r="BJ7" s="25">
        <v>239.18</v>
      </c>
      <c r="BK7" s="25">
        <v>236.29</v>
      </c>
      <c r="BL7" s="25">
        <v>238.77</v>
      </c>
      <c r="BM7" s="25">
        <v>218.57</v>
      </c>
      <c r="BN7" s="25">
        <v>222.45</v>
      </c>
      <c r="BO7" s="25">
        <v>264.86</v>
      </c>
      <c r="BP7" s="25">
        <v>106.64</v>
      </c>
      <c r="BQ7" s="25">
        <v>107.22</v>
      </c>
      <c r="BR7" s="25">
        <v>100.06</v>
      </c>
      <c r="BS7" s="25">
        <v>98.89</v>
      </c>
      <c r="BT7" s="25">
        <v>95.56</v>
      </c>
      <c r="BU7" s="25">
        <v>101.89</v>
      </c>
      <c r="BV7" s="25">
        <v>104.33</v>
      </c>
      <c r="BW7" s="25">
        <v>98.85</v>
      </c>
      <c r="BX7" s="25">
        <v>101.78</v>
      </c>
      <c r="BY7" s="25">
        <v>100.33</v>
      </c>
      <c r="BZ7" s="25">
        <v>97.59</v>
      </c>
      <c r="CA7" s="25">
        <v>154.61000000000001</v>
      </c>
      <c r="CB7" s="25">
        <v>154</v>
      </c>
      <c r="CC7" s="25">
        <v>165.56</v>
      </c>
      <c r="CD7" s="25">
        <v>167.56</v>
      </c>
      <c r="CE7" s="25">
        <v>174.2</v>
      </c>
      <c r="CF7" s="25">
        <v>156.32</v>
      </c>
      <c r="CG7" s="25">
        <v>157.4</v>
      </c>
      <c r="CH7" s="25">
        <v>162.61000000000001</v>
      </c>
      <c r="CI7" s="25">
        <v>163.94</v>
      </c>
      <c r="CJ7" s="25">
        <v>169.31</v>
      </c>
      <c r="CK7" s="25">
        <v>181.66</v>
      </c>
      <c r="CL7" s="25">
        <v>63.82</v>
      </c>
      <c r="CM7" s="25">
        <v>63.63</v>
      </c>
      <c r="CN7" s="25">
        <v>63.05</v>
      </c>
      <c r="CO7" s="25">
        <v>62.93</v>
      </c>
      <c r="CP7" s="25">
        <v>62.45</v>
      </c>
      <c r="CQ7" s="25">
        <v>63.23</v>
      </c>
      <c r="CR7" s="25">
        <v>62.59</v>
      </c>
      <c r="CS7" s="25">
        <v>61.81</v>
      </c>
      <c r="CT7" s="25">
        <v>62.35</v>
      </c>
      <c r="CU7" s="25">
        <v>62.69</v>
      </c>
      <c r="CV7" s="25">
        <v>60.21</v>
      </c>
      <c r="CW7" s="25">
        <v>94.9</v>
      </c>
      <c r="CX7" s="25">
        <v>94.34</v>
      </c>
      <c r="CY7" s="25">
        <v>93.23</v>
      </c>
      <c r="CZ7" s="25">
        <v>92.35</v>
      </c>
      <c r="DA7" s="25">
        <v>93.38</v>
      </c>
      <c r="DB7" s="25">
        <v>89.35</v>
      </c>
      <c r="DC7" s="25">
        <v>89.7</v>
      </c>
      <c r="DD7" s="25">
        <v>89.24</v>
      </c>
      <c r="DE7" s="25">
        <v>88.71</v>
      </c>
      <c r="DF7" s="25">
        <v>88.32</v>
      </c>
      <c r="DG7" s="25">
        <v>89.21</v>
      </c>
      <c r="DH7" s="25">
        <v>55.03</v>
      </c>
      <c r="DI7" s="25">
        <v>54.52</v>
      </c>
      <c r="DJ7" s="25">
        <v>55.11</v>
      </c>
      <c r="DK7" s="25">
        <v>55.72</v>
      </c>
      <c r="DL7" s="25">
        <v>56.5</v>
      </c>
      <c r="DM7" s="25">
        <v>49.62</v>
      </c>
      <c r="DN7" s="25">
        <v>50.5</v>
      </c>
      <c r="DO7" s="25">
        <v>51.28</v>
      </c>
      <c r="DP7" s="25">
        <v>51.95</v>
      </c>
      <c r="DQ7" s="25">
        <v>52.55</v>
      </c>
      <c r="DR7" s="25">
        <v>52.41</v>
      </c>
      <c r="DS7" s="25">
        <v>24.33</v>
      </c>
      <c r="DT7" s="25">
        <v>25.67</v>
      </c>
      <c r="DU7" s="25">
        <v>28.89</v>
      </c>
      <c r="DV7" s="25">
        <v>28.44</v>
      </c>
      <c r="DW7" s="25">
        <v>28.7</v>
      </c>
      <c r="DX7" s="25">
        <v>19.510000000000002</v>
      </c>
      <c r="DY7" s="25">
        <v>21.19</v>
      </c>
      <c r="DZ7" s="25">
        <v>22.64</v>
      </c>
      <c r="EA7" s="25">
        <v>24.49</v>
      </c>
      <c r="EB7" s="25">
        <v>25.85</v>
      </c>
      <c r="EC7" s="25">
        <v>26.78</v>
      </c>
      <c r="ED7" s="25">
        <v>0.99</v>
      </c>
      <c r="EE7" s="25">
        <v>0.66</v>
      </c>
      <c r="EF7" s="25">
        <v>1.01</v>
      </c>
      <c r="EG7" s="25">
        <v>0.63</v>
      </c>
      <c r="EH7" s="25">
        <v>0.55000000000000004</v>
      </c>
      <c r="EI7" s="25">
        <v>0.67</v>
      </c>
      <c r="EJ7" s="25">
        <v>0.62</v>
      </c>
      <c r="EK7" s="25">
        <v>0.6</v>
      </c>
      <c r="EL7" s="25">
        <v>0.57999999999999996</v>
      </c>
      <c r="EM7" s="25">
        <v>0.56999999999999995</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107</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2026-01-20T08:10:45Z</cp:lastPrinted>
  <dcterms:created xsi:type="dcterms:W3CDTF">2025-12-12T09:14:30Z</dcterms:created>
  <dcterms:modified xsi:type="dcterms:W3CDTF">2026-03-05T04:12:33Z</dcterms:modified>
  <cp:category/>
</cp:coreProperties>
</file>