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1 下水道（公共）\"/>
    </mc:Choice>
  </mc:AlternateContent>
  <xr:revisionPtr revIDLastSave="0" documentId="13_ncr:1_{81BB88CB-F721-4EFB-A434-A09D873C268E}" xr6:coauthVersionLast="47" xr6:coauthVersionMax="47" xr10:uidLastSave="{00000000-0000-0000-0000-000000000000}"/>
  <workbookProtection workbookAlgorithmName="SHA-512" workbookHashValue="Fb79duAGID3H9oX99m/WLIWNG5JATXRmvxbOw/V2sUUkucEga74+T5XUGKTcpYckds/EYzbrrtFvTEkAoSC6wg==" workbookSaltValue="THbNMUI5//SnHLWlbD08k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P10"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<sst xmlns="http://schemas.openxmlformats.org/spreadsheetml/2006/main" count="236" uniqueCount="116">
  <si>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</si>
  <si>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</si>
  <si>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</si>
  <si>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</si>
  <si>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</si>
  <si>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</si>
  <si>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</si>
  <si>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</si>
  <si>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</si>
  <si>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</si>
  <si>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</si>
  <si>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</si>
  <si>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</si>
  <si>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</si>
  <si>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</si>
  <si>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</si>
  <si>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</si>
  <si>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</si>
  <si>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</si>
  <si>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</si>
  <si>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</si>
  <si>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</si>
  <si>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</si>
  <si>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</si>
  <si>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</si>
  <si>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</si>
  <si>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</si>
  <si>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</si>
  <si>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</si>
  <si>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</si>
  <si>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</si>
  <si>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</si>
  <si>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</si>
  <si>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</si>
  <si>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</si>
  <si>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</si>
  <si>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</si>
  <si>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</si>
  <si>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</si>
  <si>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</si>
  <si>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</si>
  <si>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</si>
  <si>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</si>
  <si>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</si>
  <si>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</si>
  <si>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</si>
  <si>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</si>
  <si>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</si>
  <si>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</si>
  <si>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</si>
  <si>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</si>
  <si>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</si>
  <si>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</si>
  <si>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</si>
  <si>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</si>
  <si>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</si>
  <si>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</si>
  <si>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</si>
  <si>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</si>
  <si>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</si>
  <si>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</si>
  <si>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</si>
  <si>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</si>
  <si>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</si>
  <si>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</si>
  <si>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</si>
  <si>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</si>
  <si>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</si>
  <si>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</si>
  <si>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</si>
  <si>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</si>
  <si>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</si>
  <si>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</si>
  <si>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</si>
  <si>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</si>
  <si>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</si>
  <si>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</si>
  <si>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</si>
  <si>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</si>
  <si>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</si>
  <si>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</si>
  <si>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</si>
  <si>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</si>
  <si>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</si>
  <si>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</si>
  <si>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</si>
  <si>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</si>
  <si>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</si>
  <si>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</si>
  <si>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</si>
  <si>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</si>
  <si>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</si>
  <si>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</si>
  <si>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</si>
  <si>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</si>
  <si>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</si>
  <si>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流山市</t>
  </si>
  <si>
    <t>法適用</t>
  </si>
  <si>
    <t>下水道事業</t>
  </si>
  <si>
    <t>公共下水道</t>
  </si>
  <si>
    <t>Aa</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</si>
  <si>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</si>
  <si>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</si>
  <si>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</si>
  <si>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</si>
  <si>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</si>
  <si>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</si>
  <si>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</si>
  <si>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</si>
  <si>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</si>
  <si>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</si>
  <si>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</si>
  <si>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</si>
  <si>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前述のとおり、未普及地域の管渠整備を現在も行っているため、老朽化の状況については類似団体よりも低い水準で推移しているものの、②管渠老朽化率は、前年度から上昇しているため、計画的に管渠整備を行っていく必要がある。</t>
    <rPh sb="63" eb="65">
      <t>カンキョ</t>
    </rPh>
    <rPh sb="65" eb="69">
      <t>ロウキュウカリツ</t>
    </rPh>
    <rPh sb="76" eb="78">
      <t>ジョウショウ</t>
    </rPh>
    <rPh sb="85" eb="88">
      <t>ケイカクテキ</t>
    </rPh>
    <rPh sb="89" eb="93">
      <t>カンキョセイビ</t>
    </rPh>
    <rPh sb="94" eb="95">
      <t>オコナ</t>
    </rPh>
    <rPh sb="99" eb="101">
      <t>ヒツヨウ</t>
    </rPh>
    <phoneticPr fontId="4"/>
  </si>
  <si>
    <r>
      <t>流域下水道維持管理費の増額等に伴い経常費用が増額したことにより、①経常収支比率は前年度から減少したものの、100％を超える値で推移している。
また、累積欠損金はなく②累積欠損金比率0%であることから、健全経営を維持できている。
管渠施設に係る工事の実施や企業債の償還等による支出の増加により、</t>
    </r>
    <r>
      <rPr>
        <sz val="11"/>
        <rFont val="ＭＳ ゴシック"/>
        <family val="3"/>
        <charset val="128"/>
      </rPr>
      <t>③流動比率は、前年度から大幅に減少した。短期的支払能力を改善し、安定的な経営ができるよう、十分な資金を確保する必要がある。</t>
    </r>
    <r>
      <rPr>
        <sz val="11"/>
        <color theme="1"/>
        <rFont val="ＭＳ ゴシック"/>
        <family val="3"/>
        <charset val="128"/>
      </rPr>
      <t xml:space="preserve">
企業債を活用し管渠施設の新規整備を行ってきたため、④企業債残高対事業規模比率は高い水準にあるが、着実に企業債残高は減少している。
建設拡張の途上であるため、⑤経費回収率は類似団体平均よりも低い水準にある。今後も適正な使用料収入の確保及び汚水処理費の削減を図る必要がある。
前述した流域下水道維持管理費の増加等に伴う汚水処理費の増加により、⑥汚水処理原価は前年度に比して増加した。
⑧水洗化率は類似団体を下回る水準となっており、未接続者への対策が課題となっている。</t>
    </r>
    <rPh sb="0" eb="5">
      <t>リュウイキゲスイドウ</t>
    </rPh>
    <rPh sb="5" eb="10">
      <t>イジカンリヒ</t>
    </rPh>
    <rPh sb="11" eb="13">
      <t>ゾウガク</t>
    </rPh>
    <rPh sb="13" eb="14">
      <t>トウ</t>
    </rPh>
    <rPh sb="15" eb="16">
      <t>トモナ</t>
    </rPh>
    <rPh sb="17" eb="19">
      <t>ケイジョウ</t>
    </rPh>
    <rPh sb="19" eb="21">
      <t>ヒヨウ</t>
    </rPh>
    <rPh sb="45" eb="47">
      <t>ゲンショウ</t>
    </rPh>
    <rPh sb="128" eb="131">
      <t>キギョウサイ</t>
    </rPh>
    <rPh sb="132" eb="134">
      <t>ショウカン</t>
    </rPh>
    <rPh sb="134" eb="135">
      <t>トウ</t>
    </rPh>
    <rPh sb="138" eb="140">
      <t>シシュツ</t>
    </rPh>
    <rPh sb="141" eb="143">
      <t>ゾウカ</t>
    </rPh>
    <rPh sb="148" eb="152">
      <t>リュウドウヒリツ</t>
    </rPh>
    <rPh sb="154" eb="157">
      <t>ゼンネンド</t>
    </rPh>
    <rPh sb="159" eb="161">
      <t>オオハバ</t>
    </rPh>
    <rPh sb="162" eb="164">
      <t>ゲンショウ</t>
    </rPh>
    <rPh sb="167" eb="172">
      <t>タンキテキシハライ</t>
    </rPh>
    <rPh sb="175" eb="177">
      <t>カイゼン</t>
    </rPh>
    <rPh sb="179" eb="182">
      <t>アンテイテキ</t>
    </rPh>
    <rPh sb="183" eb="185">
      <t>ケイエイ</t>
    </rPh>
    <rPh sb="192" eb="194">
      <t>ジュウブン</t>
    </rPh>
    <rPh sb="195" eb="197">
      <t>シキン</t>
    </rPh>
    <rPh sb="198" eb="200">
      <t>カクホ</t>
    </rPh>
    <rPh sb="202" eb="204">
      <t>ヒツヨウ</t>
    </rPh>
    <rPh sb="348" eb="350">
      <t>ゼンジュツ</t>
    </rPh>
    <rPh sb="365" eb="366">
      <t>トウ</t>
    </rPh>
    <rPh sb="375" eb="377">
      <t>ゾウカ</t>
    </rPh>
    <rPh sb="396" eb="398">
      <t>ゾウカ</t>
    </rPh>
    <phoneticPr fontId="4"/>
  </si>
  <si>
    <t xml:space="preserve">建設拡張の段階にあるため、「経常収支比率」や「企業債残高対事業規模比率」の健全性に関する数値については低い水準で推移しているが、これは管渠施設等の新規整備が一段落となる令和７年度末を境に改善していくものと思料される。
しかしながら、短期的支払能力を表す「流動比率」については100％を下回っていることから、事業の効率化を図るとともに使用料の改定等を検討の上、健全な経営を目指すことが必要と考える。
なお、他団体に比べ新しい整備を有しており、老朽化の状況については良好であるといえる。
</t>
    <rPh sb="122" eb="124">
      <t>ノウリョク</t>
    </rPh>
    <rPh sb="125" eb="126">
      <t>アラワ</t>
    </rPh>
    <rPh sb="128" eb="132">
      <t>リュウドウヒリツ</t>
    </rPh>
    <rPh sb="154" eb="156">
      <t>ジギョウ</t>
    </rPh>
    <rPh sb="157" eb="160">
      <t>コウリツカ</t>
    </rPh>
    <rPh sb="161" eb="162">
      <t>ハカ</t>
    </rPh>
    <rPh sb="167" eb="170">
      <t>シヨウリョウ</t>
    </rPh>
    <rPh sb="171" eb="173">
      <t>カイテイ</t>
    </rPh>
    <rPh sb="173" eb="174">
      <t>トウ</t>
    </rPh>
    <rPh sb="175" eb="177">
      <t>ケントウ</t>
    </rPh>
    <rPh sb="178" eb="179">
      <t>ウエ</t>
    </rPh>
    <rPh sb="180" eb="182">
      <t>ケンゼン</t>
    </rPh>
    <rPh sb="183" eb="185">
      <t>ケイエイ</t>
    </rPh>
    <rPh sb="186" eb="188">
      <t>メザ</t>
    </rPh>
    <rPh sb="192" eb="194">
      <t>ヒツヨウ</t>
    </rPh>
    <rPh sb="195" eb="19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</si>
</sst>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2.09</c:v>
                </c:pt>
                <c:pt idx="1">
                  <c:v>1.41</c:v>
                </c:pt>
                <c:pt idx="2">
                  <c:v>0.94</c:v>
                </c:pt>
                <c:pt idx="3">
                  <c:v>1</c:v>
                </c:pt>
                <c:pt idx="4">
                  <c:v>0.04</c:v>
                </c:pt>
              </c:numCache>
            </c:numRef>
          </c:val>
          <c:extLst>
            <c:ext xmlns:c16="http://schemas.microsoft.com/office/drawing/2014/chart" uri="{C3380CC4-5D6E-409C-BE32-E72D297353CC}">
              <c16:uniqueId val="{00000000-66A8-4E6A-8D91-ED7657ACC2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0.16</c:v>
                </c:pt>
                <c:pt idx="3">
                  <c:v>0.16</c:v>
                </c:pt>
                <c:pt idx="4">
                  <c:v>0.16</c:v>
                </c:pt>
              </c:numCache>
            </c:numRef>
          </c:val>
          <c:smooth val="0"/>
          <c:extLst>
            <c:ext xmlns:c16="http://schemas.microsoft.com/office/drawing/2014/chart" uri="{C3380CC4-5D6E-409C-BE32-E72D297353CC}">
              <c16:uniqueId val="{00000001-66A8-4E6A-8D91-ED7657ACC2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C3-498C-B1A0-F00D0EA9F9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63.62</c:v>
                </c:pt>
                <c:pt idx="3">
                  <c:v>62.65</c:v>
                </c:pt>
                <c:pt idx="4">
                  <c:v>61.96</c:v>
                </c:pt>
              </c:numCache>
            </c:numRef>
          </c:val>
          <c:smooth val="0"/>
          <c:extLst>
            <c:ext xmlns:c16="http://schemas.microsoft.com/office/drawing/2014/chart" uri="{C3380CC4-5D6E-409C-BE32-E72D297353CC}">
              <c16:uniqueId val="{00000001-32C3-498C-B1A0-F00D0EA9F9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92.85</c:v>
                </c:pt>
                <c:pt idx="1">
                  <c:v>93.2</c:v>
                </c:pt>
                <c:pt idx="2">
                  <c:v>93.55</c:v>
                </c:pt>
                <c:pt idx="3">
                  <c:v>93.72</c:v>
                </c:pt>
                <c:pt idx="4">
                  <c:v>93.72</c:v>
                </c:pt>
              </c:numCache>
            </c:numRef>
          </c:val>
          <c:extLst>
            <c:ext xmlns:c16="http://schemas.microsoft.com/office/drawing/2014/chart" uri="{C3380CC4-5D6E-409C-BE32-E72D297353CC}">
              <c16:uniqueId val="{00000000-0632-4207-94A7-76FAD834CED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97.53</c:v>
                </c:pt>
                <c:pt idx="3">
                  <c:v>97.54</c:v>
                </c:pt>
                <c:pt idx="4">
                  <c:v>97.51</c:v>
                </c:pt>
              </c:numCache>
            </c:numRef>
          </c:val>
          <c:smooth val="0"/>
          <c:extLst>
            <c:ext xmlns:c16="http://schemas.microsoft.com/office/drawing/2014/chart" uri="{C3380CC4-5D6E-409C-BE32-E72D297353CC}">
              <c16:uniqueId val="{00000001-0632-4207-94A7-76FAD834CED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107.34</c:v>
                </c:pt>
                <c:pt idx="1">
                  <c:v>102.48</c:v>
                </c:pt>
                <c:pt idx="2">
                  <c:v>100.79</c:v>
                </c:pt>
                <c:pt idx="3">
                  <c:v>104.09</c:v>
                </c:pt>
                <c:pt idx="4">
                  <c:v>102.98</c:v>
                </c:pt>
              </c:numCache>
            </c:numRef>
          </c:val>
          <c:extLst>
            <c:ext xmlns:c16="http://schemas.microsoft.com/office/drawing/2014/chart" uri="{C3380CC4-5D6E-409C-BE32-E72D297353CC}">
              <c16:uniqueId val="{00000000-C7D1-4810-AAEF-962EC7C1FD7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107.29</c:v>
                </c:pt>
                <c:pt idx="3">
                  <c:v>106.58</c:v>
                </c:pt>
                <c:pt idx="4">
                  <c:v>106.8</c:v>
                </c:pt>
              </c:numCache>
            </c:numRef>
          </c:val>
          <c:smooth val="0"/>
          <c:extLst>
            <c:ext xmlns:c16="http://schemas.microsoft.com/office/drawing/2014/chart" uri="{C3380CC4-5D6E-409C-BE32-E72D297353CC}">
              <c16:uniqueId val="{00000001-C7D1-4810-AAEF-962EC7C1FD7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13.7</c:v>
                </c:pt>
                <c:pt idx="1">
                  <c:v>15.77</c:v>
                </c:pt>
                <c:pt idx="2">
                  <c:v>17.670000000000002</c:v>
                </c:pt>
                <c:pt idx="3">
                  <c:v>19.760000000000002</c:v>
                </c:pt>
                <c:pt idx="4">
                  <c:v>21.63</c:v>
                </c:pt>
              </c:numCache>
            </c:numRef>
          </c:val>
          <c:extLst>
            <c:ext xmlns:c16="http://schemas.microsoft.com/office/drawing/2014/chart" uri="{C3380CC4-5D6E-409C-BE32-E72D297353CC}">
              <c16:uniqueId val="{00000000-AB2E-4814-A102-85D80EAAD3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26.87</c:v>
                </c:pt>
                <c:pt idx="3">
                  <c:v>29.31</c:v>
                </c:pt>
                <c:pt idx="4">
                  <c:v>31.67</c:v>
                </c:pt>
              </c:numCache>
            </c:numRef>
          </c:val>
          <c:smooth val="0"/>
          <c:extLst>
            <c:ext xmlns:c16="http://schemas.microsoft.com/office/drawing/2014/chart" uri="{C3380CC4-5D6E-409C-BE32-E72D297353CC}">
              <c16:uniqueId val="{00000001-AB2E-4814-A102-85D80EAAD3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7.93</c:v>
                </c:pt>
              </c:numCache>
            </c:numRef>
          </c:val>
          <c:extLst>
            <c:ext xmlns:c16="http://schemas.microsoft.com/office/drawing/2014/chart" uri="{C3380CC4-5D6E-409C-BE32-E72D297353CC}">
              <c16:uniqueId val="{00000000-7108-42CE-BDF6-27CB036524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12.4</c:v>
                </c:pt>
                <c:pt idx="3">
                  <c:v>13.81</c:v>
                </c:pt>
                <c:pt idx="4">
                  <c:v>15.32</c:v>
                </c:pt>
              </c:numCache>
            </c:numRef>
          </c:val>
          <c:smooth val="0"/>
          <c:extLst>
            <c:ext xmlns:c16="http://schemas.microsoft.com/office/drawing/2014/chart" uri="{C3380CC4-5D6E-409C-BE32-E72D297353CC}">
              <c16:uniqueId val="{00000001-7108-42CE-BDF6-27CB036524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56-4025-9A05-93EEFC4D304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quot;-&quot;">
                  <c:v>0.9</c:v>
                </c:pt>
                <c:pt idx="3" formatCode="#,##0.00;&quot;△&quot;#,##0.00;&quot;-&quot;">
                  <c:v>1.19</c:v>
                </c:pt>
                <c:pt idx="4" formatCode="#,##0.00;&quot;△&quot;#,##0.00;&quot;-&quot;">
                  <c:v>1.4</c:v>
                </c:pt>
              </c:numCache>
            </c:numRef>
          </c:val>
          <c:smooth val="0"/>
          <c:extLst>
            <c:ext xmlns:c16="http://schemas.microsoft.com/office/drawing/2014/chart" uri="{C3380CC4-5D6E-409C-BE32-E72D297353CC}">
              <c16:uniqueId val="{00000001-9B56-4025-9A05-93EEFC4D304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149.81</c:v>
                </c:pt>
                <c:pt idx="1">
                  <c:v>141.63999999999999</c:v>
                </c:pt>
                <c:pt idx="2">
                  <c:v>126.87</c:v>
                </c:pt>
                <c:pt idx="3">
                  <c:v>111.37</c:v>
                </c:pt>
                <c:pt idx="4">
                  <c:v>77.66</c:v>
                </c:pt>
              </c:numCache>
            </c:numRef>
          </c:val>
          <c:extLst>
            <c:ext xmlns:c16="http://schemas.microsoft.com/office/drawing/2014/chart" uri="{C3380CC4-5D6E-409C-BE32-E72D297353CC}">
              <c16:uniqueId val="{00000000-1E7C-407E-9F31-A114115EB2F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100.73</c:v>
                </c:pt>
                <c:pt idx="3">
                  <c:v>108.7</c:v>
                </c:pt>
                <c:pt idx="4">
                  <c:v>120.78</c:v>
                </c:pt>
              </c:numCache>
            </c:numRef>
          </c:val>
          <c:smooth val="0"/>
          <c:extLst>
            <c:ext xmlns:c16="http://schemas.microsoft.com/office/drawing/2014/chart" uri="{C3380CC4-5D6E-409C-BE32-E72D297353CC}">
              <c16:uniqueId val="{00000001-1E7C-407E-9F31-A114115EB2F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762.2</c:v>
                </c:pt>
                <c:pt idx="1">
                  <c:v>702.8</c:v>
                </c:pt>
                <c:pt idx="2">
                  <c:v>653.52</c:v>
                </c:pt>
                <c:pt idx="3">
                  <c:v>611.74</c:v>
                </c:pt>
                <c:pt idx="4">
                  <c:v>581.27</c:v>
                </c:pt>
              </c:numCache>
            </c:numRef>
          </c:val>
          <c:extLst>
            <c:ext xmlns:c16="http://schemas.microsoft.com/office/drawing/2014/chart" uri="{C3380CC4-5D6E-409C-BE32-E72D297353CC}">
              <c16:uniqueId val="{00000000-89BA-47CC-BB65-A69B1751E88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481.88</c:v>
                </c:pt>
                <c:pt idx="3">
                  <c:v>460.03</c:v>
                </c:pt>
                <c:pt idx="4">
                  <c:v>447.27</c:v>
                </c:pt>
              </c:numCache>
            </c:numRef>
          </c:val>
          <c:smooth val="0"/>
          <c:extLst>
            <c:ext xmlns:c16="http://schemas.microsoft.com/office/drawing/2014/chart" uri="{C3380CC4-5D6E-409C-BE32-E72D297353CC}">
              <c16:uniqueId val="{00000001-89BA-47CC-BB65-A69B1751E88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93.36</c:v>
                </c:pt>
                <c:pt idx="1">
                  <c:v>94.34</c:v>
                </c:pt>
                <c:pt idx="2">
                  <c:v>92.76</c:v>
                </c:pt>
                <c:pt idx="3">
                  <c:v>96.39</c:v>
                </c:pt>
                <c:pt idx="4">
                  <c:v>95.73</c:v>
                </c:pt>
              </c:numCache>
            </c:numRef>
          </c:val>
          <c:extLst>
            <c:ext xmlns:c16="http://schemas.microsoft.com/office/drawing/2014/chart" uri="{C3380CC4-5D6E-409C-BE32-E72D297353CC}">
              <c16:uniqueId val="{00000000-7CA3-4FC9-8714-20D110A787D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101.87</c:v>
                </c:pt>
                <c:pt idx="3">
                  <c:v>101.33</c:v>
                </c:pt>
                <c:pt idx="4">
                  <c:v>101.5</c:v>
                </c:pt>
              </c:numCache>
            </c:numRef>
          </c:val>
          <c:smooth val="0"/>
          <c:extLst>
            <c:ext xmlns:c16="http://schemas.microsoft.com/office/drawing/2014/chart" uri="{C3380CC4-5D6E-409C-BE32-E72D297353CC}">
              <c16:uniqueId val="{00000001-7CA3-4FC9-8714-20D110A787D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129.96</c:v>
                </c:pt>
                <c:pt idx="1">
                  <c:v>128.76</c:v>
                </c:pt>
                <c:pt idx="2">
                  <c:v>133.51</c:v>
                </c:pt>
                <c:pt idx="3">
                  <c:v>131.19</c:v>
                </c:pt>
                <c:pt idx="4">
                  <c:v>132.94999999999999</c:v>
                </c:pt>
              </c:numCache>
            </c:numRef>
          </c:val>
          <c:extLst>
            <c:ext xmlns:c16="http://schemas.microsoft.com/office/drawing/2014/chart" uri="{C3380CC4-5D6E-409C-BE32-E72D297353CC}">
              <c16:uniqueId val="{00000000-11A0-4FCC-BB29-BD8E5FB5130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111.88</c:v>
                </c:pt>
                <c:pt idx="3">
                  <c:v>114.16</c:v>
                </c:pt>
                <c:pt idx="4">
                  <c:v>114.28</c:v>
                </c:pt>
              </c:numCache>
            </c:numRef>
          </c:val>
          <c:smooth val="0"/>
          <c:extLst>
            <c:ext xmlns:c16="http://schemas.microsoft.com/office/drawing/2014/chart" uri="{C3380CC4-5D6E-409C-BE32-E72D297353CC}">
              <c16:uniqueId val="{00000001-11A0-4FCC-BB29-BD8E5FB5130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流山市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Aa</v>
      </c>
      <c r="X8" s="39"/>
      <c r="Y8" s="39"/>
      <c r="Z8" s="39"/>
      <c r="AA8" s="39"/>
      <c r="AB8" s="39"/>
      <c r="AC8" s="39"/>
      <c r="AD8" s="40" t="str">
        <f>データ!$M$6</f>
        <v>自治体職員</v>
      </c>
      <c r="AE8" s="40"/>
      <c r="AF8" s="40"/>
      <c r="AG8" s="40"/>
      <c r="AH8" s="40"/>
      <c r="AI8" s="40"/>
      <c r="AJ8" s="40"/>
      <c r="AK8" s="3"/>
      <c r="AL8" s="41">
        <f>データ!S6</f>
        <v>212562</v>
      </c>
      <c r="AM8" s="41"/>
      <c r="AN8" s="41"/>
      <c r="AO8" s="41"/>
      <c r="AP8" s="41"/>
      <c r="AQ8" s="41"/>
      <c r="AR8" s="41"/>
      <c r="AS8" s="41"/>
      <c r="AT8" s="34">
        <f>データ!T6</f>
        <v>35.32</v>
      </c>
      <c r="AU8" s="34"/>
      <c r="AV8" s="34"/>
      <c r="AW8" s="34"/>
      <c r="AX8" s="34"/>
      <c r="AY8" s="34"/>
      <c r="AZ8" s="34"/>
      <c r="BA8" s="34"/>
      <c r="BB8" s="34">
        <f>データ!U6</f>
        <v>6018.18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72.319999999999993</v>
      </c>
      <c r="J10" s="34"/>
      <c r="K10" s="34"/>
      <c r="L10" s="34"/>
      <c r="M10" s="34"/>
      <c r="N10" s="34"/>
      <c r="O10" s="34"/>
      <c r="P10" s="34">
        <f>データ!P6</f>
        <v>94.34</v>
      </c>
      <c r="Q10" s="34"/>
      <c r="R10" s="34"/>
      <c r="S10" s="34"/>
      <c r="T10" s="34"/>
      <c r="U10" s="34"/>
      <c r="V10" s="34"/>
      <c r="W10" s="34">
        <f>データ!Q6</f>
        <v>79.69</v>
      </c>
      <c r="X10" s="34"/>
      <c r="Y10" s="34"/>
      <c r="Z10" s="34"/>
      <c r="AA10" s="34"/>
      <c r="AB10" s="34"/>
      <c r="AC10" s="34"/>
      <c r="AD10" s="41">
        <f>データ!R6</f>
        <v>2200</v>
      </c>
      <c r="AE10" s="41"/>
      <c r="AF10" s="41"/>
      <c r="AG10" s="41"/>
      <c r="AH10" s="41"/>
      <c r="AI10" s="41"/>
      <c r="AJ10" s="41"/>
      <c r="AK10" s="2"/>
      <c r="AL10" s="41">
        <f>データ!V6</f>
        <v>201052</v>
      </c>
      <c r="AM10" s="41"/>
      <c r="AN10" s="41"/>
      <c r="AO10" s="41"/>
      <c r="AP10" s="41"/>
      <c r="AQ10" s="41"/>
      <c r="AR10" s="41"/>
      <c r="AS10" s="41"/>
      <c r="AT10" s="34">
        <f>データ!W6</f>
        <v>19.55</v>
      </c>
      <c r="AU10" s="34"/>
      <c r="AV10" s="34"/>
      <c r="AW10" s="34"/>
      <c r="AX10" s="34"/>
      <c r="AY10" s="34"/>
      <c r="AZ10" s="34"/>
      <c r="BA10" s="34"/>
      <c r="BB10" s="34">
        <f>データ!X6</f>
        <v>10283.99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Xy0qJl9F2AMImhZFgwg+hWPf46fkX4q9ZYxp+JeI3JdJ3mL37kuX+ubMSMnW+/mZF5vQPpxB/UdkQ7dN6MiA==" saltValue="wHVJXWMs2amFLe9wofKdH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122203</v>
      </c>
      <c r="D6" s="19">
        <f t="shared" si="3"/>
        <v>46</v>
      </c>
      <c r="E6" s="19">
        <f t="shared" si="3"/>
        <v>17</v>
      </c>
      <c r="F6" s="19">
        <f t="shared" si="3"/>
        <v>1</v>
      </c>
      <c r="G6" s="19">
        <f t="shared" si="3"/>
        <v>0</v>
      </c>
      <c r="H6" s="19" t="str">
        <f t="shared" si="3"/>
        <v>千葉県　流山市</v>
      </c>
      <c r="I6" s="19" t="str">
        <f t="shared" si="3"/>
        <v>法適用</v>
      </c>
      <c r="J6" s="19" t="str">
        <f t="shared" si="3"/>
        <v>下水道事業</v>
      </c>
      <c r="K6" s="19" t="str">
        <f t="shared" si="3"/>
        <v>公共下水道</v>
      </c>
      <c r="L6" s="19" t="str">
        <f t="shared" si="3"/>
        <v>Aa</v>
      </c>
      <c r="M6" s="19" t="str">
        <f t="shared" si="3"/>
        <v>自治体職員</v>
      </c>
      <c r="N6" s="20" t="str">
        <f t="shared" si="3"/>
        <v>-</v>
      </c>
      <c r="O6" s="20">
        <f t="shared" si="3"/>
        <v>72.319999999999993</v>
      </c>
      <c r="P6" s="20">
        <f t="shared" si="3"/>
        <v>94.34</v>
      </c>
      <c r="Q6" s="20">
        <f t="shared" si="3"/>
        <v>79.69</v>
      </c>
      <c r="R6" s="20">
        <f t="shared" si="3"/>
        <v>2200</v>
      </c>
      <c r="S6" s="20">
        <f t="shared" si="3"/>
        <v>212562</v>
      </c>
      <c r="T6" s="20">
        <f t="shared" si="3"/>
        <v>35.32</v>
      </c>
      <c r="U6" s="20">
        <f t="shared" si="3"/>
        <v>6018.18</v>
      </c>
      <c r="V6" s="20">
        <f t="shared" si="3"/>
        <v>201052</v>
      </c>
      <c r="W6" s="20">
        <f t="shared" si="3"/>
        <v>19.55</v>
      </c>
      <c r="X6" s="20">
        <f t="shared" si="3"/>
        <v>10283.99</v>
      </c>
      <c r="Y6" s="21">
        <f>IF(Y7="",NA(),Y7)</f>
        <v>107.34</v>
      </c>
      <c r="Z6" s="21">
        <f t="shared" ref="Z6:AH6" si="4">IF(Z7="",NA(),Z7)</f>
        <v>102.48</v>
      </c>
      <c r="AA6" s="21">
        <f t="shared" si="4"/>
        <v>100.79</v>
      </c>
      <c r="AB6" s="21">
        <f t="shared" si="4"/>
        <v>104.09</v>
      </c>
      <c r="AC6" s="21">
        <f t="shared" si="4"/>
        <v>102.98</v>
      </c>
      <c r="AD6" s="21">
        <f t="shared" si="4"/>
        <v>107.05</v>
      </c>
      <c r="AE6" s="21">
        <f t="shared" si="4"/>
        <v>106.43</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1">
        <f t="shared" si="5"/>
        <v>0.9</v>
      </c>
      <c r="AR6" s="21">
        <f t="shared" si="5"/>
        <v>1.19</v>
      </c>
      <c r="AS6" s="21">
        <f t="shared" si="5"/>
        <v>1.4</v>
      </c>
      <c r="AT6" s="20" t="str">
        <f>IF(AT7="","",IF(AT7="-","【-】","【"&amp;SUBSTITUTE(TEXT(AT7,"#,##0.00"),"-","△")&amp;"】"))</f>
        <v>【3.12】</v>
      </c>
      <c r="AU6" s="21">
        <f>IF(AU7="",NA(),AU7)</f>
        <v>149.81</v>
      </c>
      <c r="AV6" s="21">
        <f t="shared" ref="AV6:BD6" si="6">IF(AV7="",NA(),AV7)</f>
        <v>141.63999999999999</v>
      </c>
      <c r="AW6" s="21">
        <f t="shared" si="6"/>
        <v>126.87</v>
      </c>
      <c r="AX6" s="21">
        <f t="shared" si="6"/>
        <v>111.37</v>
      </c>
      <c r="AY6" s="21">
        <f t="shared" si="6"/>
        <v>77.66</v>
      </c>
      <c r="AZ6" s="21">
        <f t="shared" si="6"/>
        <v>84.84</v>
      </c>
      <c r="BA6" s="21">
        <f t="shared" si="6"/>
        <v>88.42</v>
      </c>
      <c r="BB6" s="21">
        <f t="shared" si="6"/>
        <v>100.73</v>
      </c>
      <c r="BC6" s="21">
        <f t="shared" si="6"/>
        <v>108.7</v>
      </c>
      <c r="BD6" s="21">
        <f t="shared" si="6"/>
        <v>120.78</v>
      </c>
      <c r="BE6" s="20" t="str">
        <f>IF(BE7="","",IF(BE7="-","【-】","【"&amp;SUBSTITUTE(TEXT(BE7,"#,##0.00"),"-","△")&amp;"】"))</f>
        <v>【82.75】</v>
      </c>
      <c r="BF6" s="21">
        <f>IF(BF7="",NA(),BF7)</f>
        <v>762.2</v>
      </c>
      <c r="BG6" s="21">
        <f t="shared" ref="BG6:BO6" si="7">IF(BG7="",NA(),BG7)</f>
        <v>702.8</v>
      </c>
      <c r="BH6" s="21">
        <f t="shared" si="7"/>
        <v>653.52</v>
      </c>
      <c r="BI6" s="21">
        <f t="shared" si="7"/>
        <v>611.74</v>
      </c>
      <c r="BJ6" s="21">
        <f t="shared" si="7"/>
        <v>581.27</v>
      </c>
      <c r="BK6" s="21">
        <f t="shared" si="7"/>
        <v>565.62</v>
      </c>
      <c r="BL6" s="21">
        <f t="shared" si="7"/>
        <v>544.61</v>
      </c>
      <c r="BM6" s="21">
        <f t="shared" si="7"/>
        <v>481.88</v>
      </c>
      <c r="BN6" s="21">
        <f t="shared" si="7"/>
        <v>460.03</v>
      </c>
      <c r="BO6" s="21">
        <f t="shared" si="7"/>
        <v>447.27</v>
      </c>
      <c r="BP6" s="20" t="str">
        <f>IF(BP7="","",IF(BP7="-","【-】","【"&amp;SUBSTITUTE(TEXT(BP7,"#,##0.00"),"-","△")&amp;"】"))</f>
        <v>【602.56】</v>
      </c>
      <c r="BQ6" s="21">
        <f>IF(BQ7="",NA(),BQ7)</f>
        <v>93.36</v>
      </c>
      <c r="BR6" s="21">
        <f t="shared" ref="BR6:BZ6" si="8">IF(BR7="",NA(),BR7)</f>
        <v>94.34</v>
      </c>
      <c r="BS6" s="21">
        <f t="shared" si="8"/>
        <v>92.76</v>
      </c>
      <c r="BT6" s="21">
        <f t="shared" si="8"/>
        <v>96.39</v>
      </c>
      <c r="BU6" s="21">
        <f t="shared" si="8"/>
        <v>95.73</v>
      </c>
      <c r="BV6" s="21">
        <f t="shared" si="8"/>
        <v>102.36</v>
      </c>
      <c r="BW6" s="21">
        <f t="shared" si="8"/>
        <v>103.76</v>
      </c>
      <c r="BX6" s="21">
        <f t="shared" si="8"/>
        <v>101.87</v>
      </c>
      <c r="BY6" s="21">
        <f t="shared" si="8"/>
        <v>101.33</v>
      </c>
      <c r="BZ6" s="21">
        <f t="shared" si="8"/>
        <v>101.5</v>
      </c>
      <c r="CA6" s="20" t="str">
        <f>IF(CA7="","",IF(CA7="-","【-】","【"&amp;SUBSTITUTE(TEXT(CA7,"#,##0.00"),"-","△")&amp;"】"))</f>
        <v>【97.94】</v>
      </c>
      <c r="CB6" s="21">
        <f>IF(CB7="",NA(),CB7)</f>
        <v>129.96</v>
      </c>
      <c r="CC6" s="21">
        <f t="shared" ref="CC6:CK6" si="9">IF(CC7="",NA(),CC7)</f>
        <v>128.76</v>
      </c>
      <c r="CD6" s="21">
        <f t="shared" si="9"/>
        <v>133.51</v>
      </c>
      <c r="CE6" s="21">
        <f t="shared" si="9"/>
        <v>131.19</v>
      </c>
      <c r="CF6" s="21">
        <f t="shared" si="9"/>
        <v>132.94999999999999</v>
      </c>
      <c r="CG6" s="21">
        <f t="shared" si="9"/>
        <v>114.01</v>
      </c>
      <c r="CH6" s="21">
        <f t="shared" si="9"/>
        <v>111.18</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63.62</v>
      </c>
      <c r="CU6" s="21">
        <f t="shared" si="10"/>
        <v>62.65</v>
      </c>
      <c r="CV6" s="21">
        <f t="shared" si="10"/>
        <v>61.96</v>
      </c>
      <c r="CW6" s="20" t="str">
        <f>IF(CW7="","",IF(CW7="-","【-】","【"&amp;SUBSTITUTE(TEXT(CW7,"#,##0.00"),"-","△")&amp;"】"))</f>
        <v>【60.13】</v>
      </c>
      <c r="CX6" s="21">
        <f>IF(CX7="",NA(),CX7)</f>
        <v>92.85</v>
      </c>
      <c r="CY6" s="21">
        <f t="shared" ref="CY6:DG6" si="11">IF(CY7="",NA(),CY7)</f>
        <v>93.2</v>
      </c>
      <c r="CZ6" s="21">
        <f t="shared" si="11"/>
        <v>93.55</v>
      </c>
      <c r="DA6" s="21">
        <f t="shared" si="11"/>
        <v>93.72</v>
      </c>
      <c r="DB6" s="21">
        <f t="shared" si="11"/>
        <v>93.72</v>
      </c>
      <c r="DC6" s="21">
        <f t="shared" si="11"/>
        <v>97.24</v>
      </c>
      <c r="DD6" s="21">
        <f t="shared" si="11"/>
        <v>97.79</v>
      </c>
      <c r="DE6" s="21">
        <f t="shared" si="11"/>
        <v>97.53</v>
      </c>
      <c r="DF6" s="21">
        <f t="shared" si="11"/>
        <v>97.54</v>
      </c>
      <c r="DG6" s="21">
        <f t="shared" si="11"/>
        <v>97.51</v>
      </c>
      <c r="DH6" s="20" t="str">
        <f>IF(DH7="","",IF(DH7="-","【-】","【"&amp;SUBSTITUTE(TEXT(DH7,"#,##0.00"),"-","△")&amp;"】"))</f>
        <v>【96.00】</v>
      </c>
      <c r="DI6" s="21">
        <f>IF(DI7="",NA(),DI7)</f>
        <v>13.7</v>
      </c>
      <c r="DJ6" s="21">
        <f t="shared" ref="DJ6:DR6" si="12">IF(DJ7="",NA(),DJ7)</f>
        <v>15.77</v>
      </c>
      <c r="DK6" s="21">
        <f t="shared" si="12"/>
        <v>17.670000000000002</v>
      </c>
      <c r="DL6" s="21">
        <f t="shared" si="12"/>
        <v>19.760000000000002</v>
      </c>
      <c r="DM6" s="21">
        <f t="shared" si="12"/>
        <v>21.63</v>
      </c>
      <c r="DN6" s="21">
        <f t="shared" si="12"/>
        <v>27.39</v>
      </c>
      <c r="DO6" s="21">
        <f t="shared" si="12"/>
        <v>30.42</v>
      </c>
      <c r="DP6" s="21">
        <f t="shared" si="12"/>
        <v>26.87</v>
      </c>
      <c r="DQ6" s="21">
        <f t="shared" si="12"/>
        <v>29.31</v>
      </c>
      <c r="DR6" s="21">
        <f t="shared" si="12"/>
        <v>31.67</v>
      </c>
      <c r="DS6" s="20" t="str">
        <f>IF(DS7="","",IF(DS7="-","【-】","【"&amp;SUBSTITUTE(TEXT(DS7,"#,##0.00"),"-","△")&amp;"】"))</f>
        <v>【42.20】</v>
      </c>
      <c r="DT6" s="20">
        <f>IF(DT7="",NA(),DT7)</f>
        <v>0</v>
      </c>
      <c r="DU6" s="20">
        <f t="shared" ref="DU6:EC6" si="13">IF(DU7="",NA(),DU7)</f>
        <v>0</v>
      </c>
      <c r="DV6" s="20">
        <f t="shared" si="13"/>
        <v>0</v>
      </c>
      <c r="DW6" s="20">
        <f t="shared" si="13"/>
        <v>0</v>
      </c>
      <c r="DX6" s="21">
        <f t="shared" si="13"/>
        <v>7.93</v>
      </c>
      <c r="DY6" s="21">
        <f t="shared" si="13"/>
        <v>5.86</v>
      </c>
      <c r="DZ6" s="21">
        <f t="shared" si="13"/>
        <v>6.66</v>
      </c>
      <c r="EA6" s="21">
        <f t="shared" si="13"/>
        <v>12.4</v>
      </c>
      <c r="EB6" s="21">
        <f t="shared" si="13"/>
        <v>13.81</v>
      </c>
      <c r="EC6" s="21">
        <f t="shared" si="13"/>
        <v>15.32</v>
      </c>
      <c r="ED6" s="20" t="str">
        <f>IF(ED7="","",IF(ED7="-","【-】","【"&amp;SUBSTITUTE(TEXT(ED7,"#,##0.00"),"-","△")&amp;"】"))</f>
        <v>【9.46】</v>
      </c>
      <c r="EE6" s="21">
        <f>IF(EE7="",NA(),EE7)</f>
        <v>2.09</v>
      </c>
      <c r="EF6" s="21">
        <f t="shared" ref="EF6:EN6" si="14">IF(EF7="",NA(),EF7)</f>
        <v>1.41</v>
      </c>
      <c r="EG6" s="21">
        <f t="shared" si="14"/>
        <v>0.94</v>
      </c>
      <c r="EH6" s="21">
        <f t="shared" si="14"/>
        <v>1</v>
      </c>
      <c r="EI6" s="21">
        <f t="shared" si="14"/>
        <v>0.04</v>
      </c>
      <c r="EJ6" s="21">
        <f t="shared" si="14"/>
        <v>0.19</v>
      </c>
      <c r="EK6" s="21">
        <f t="shared" si="14"/>
        <v>0.14000000000000001</v>
      </c>
      <c r="EL6" s="21">
        <f t="shared" si="14"/>
        <v>0.16</v>
      </c>
      <c r="EM6" s="21">
        <f t="shared" si="14"/>
        <v>0.16</v>
      </c>
      <c r="EN6" s="21">
        <f t="shared" si="14"/>
        <v>0.16</v>
      </c>
      <c r="EO6" s="20" t="str">
        <f>IF(EO7="","",IF(EO7="-","【-】","【"&amp;SUBSTITUTE(TEXT(EO7,"#,##0.00"),"-","△")&amp;"】"))</f>
        <v>【0.19】</v>
      </c>
    </row>
    <row r="7" spans="1:148" s="22" customFormat="1" x14ac:dyDescent="0.2">
      <c r="A7" s="14"/>
      <c r="B7" s="23">
        <v>2024</v>
      </c>
      <c r="C7" s="23">
        <v>122203</v>
      </c>
      <c r="D7" s="23">
        <v>46</v>
      </c>
      <c r="E7" s="23">
        <v>17</v>
      </c>
      <c r="F7" s="23">
        <v>1</v>
      </c>
      <c r="G7" s="23">
        <v>0</v>
      </c>
      <c r="H7" s="23" t="s">
        <v>96</v>
      </c>
      <c r="I7" s="23" t="s">
        <v>97</v>
      </c>
      <c r="J7" s="23" t="s">
        <v>98</v>
      </c>
      <c r="K7" s="23" t="s">
        <v>99</v>
      </c>
      <c r="L7" s="23" t="s">
        <v>100</v>
      </c>
      <c r="M7" s="23" t="s">
        <v>101</v>
      </c>
      <c r="N7" s="24" t="s">
        <v>102</v>
      </c>
      <c r="O7" s="24">
        <v>72.319999999999993</v>
      </c>
      <c r="P7" s="24">
        <v>94.34</v>
      </c>
      <c r="Q7" s="24">
        <v>79.69</v>
      </c>
      <c r="R7" s="24">
        <v>2200</v>
      </c>
      <c r="S7" s="24">
        <v>212562</v>
      </c>
      <c r="T7" s="24">
        <v>35.32</v>
      </c>
      <c r="U7" s="24">
        <v>6018.18</v>
      </c>
      <c r="V7" s="24">
        <v>201052</v>
      </c>
      <c r="W7" s="24">
        <v>19.55</v>
      </c>
      <c r="X7" s="24">
        <v>10283.99</v>
      </c>
      <c r="Y7" s="24">
        <v>107.34</v>
      </c>
      <c r="Z7" s="24">
        <v>102.48</v>
      </c>
      <c r="AA7" s="24">
        <v>100.79</v>
      </c>
      <c r="AB7" s="24">
        <v>104.09</v>
      </c>
      <c r="AC7" s="24">
        <v>102.98</v>
      </c>
      <c r="AD7" s="24">
        <v>107.05</v>
      </c>
      <c r="AE7" s="24">
        <v>106.43</v>
      </c>
      <c r="AF7" s="24">
        <v>107.29</v>
      </c>
      <c r="AG7" s="24">
        <v>106.58</v>
      </c>
      <c r="AH7" s="24">
        <v>106.8</v>
      </c>
      <c r="AI7" s="24">
        <v>105.36</v>
      </c>
      <c r="AJ7" s="24">
        <v>0</v>
      </c>
      <c r="AK7" s="24">
        <v>0</v>
      </c>
      <c r="AL7" s="24">
        <v>0</v>
      </c>
      <c r="AM7" s="24">
        <v>0</v>
      </c>
      <c r="AN7" s="24">
        <v>0</v>
      </c>
      <c r="AO7" s="24">
        <v>0</v>
      </c>
      <c r="AP7" s="24">
        <v>0</v>
      </c>
      <c r="AQ7" s="24">
        <v>0.9</v>
      </c>
      <c r="AR7" s="24">
        <v>1.19</v>
      </c>
      <c r="AS7" s="24">
        <v>1.4</v>
      </c>
      <c r="AT7" s="24">
        <v>3.12</v>
      </c>
      <c r="AU7" s="24">
        <v>149.81</v>
      </c>
      <c r="AV7" s="24">
        <v>141.63999999999999</v>
      </c>
      <c r="AW7" s="24">
        <v>126.87</v>
      </c>
      <c r="AX7" s="24">
        <v>111.37</v>
      </c>
      <c r="AY7" s="24">
        <v>77.66</v>
      </c>
      <c r="AZ7" s="24">
        <v>84.84</v>
      </c>
      <c r="BA7" s="24">
        <v>88.42</v>
      </c>
      <c r="BB7" s="24">
        <v>100.73</v>
      </c>
      <c r="BC7" s="24">
        <v>108.7</v>
      </c>
      <c r="BD7" s="24">
        <v>120.78</v>
      </c>
      <c r="BE7" s="24">
        <v>82.75</v>
      </c>
      <c r="BF7" s="24">
        <v>762.2</v>
      </c>
      <c r="BG7" s="24">
        <v>702.8</v>
      </c>
      <c r="BH7" s="24">
        <v>653.52</v>
      </c>
      <c r="BI7" s="24">
        <v>611.74</v>
      </c>
      <c r="BJ7" s="24">
        <v>581.27</v>
      </c>
      <c r="BK7" s="24">
        <v>565.62</v>
      </c>
      <c r="BL7" s="24">
        <v>544.61</v>
      </c>
      <c r="BM7" s="24">
        <v>481.88</v>
      </c>
      <c r="BN7" s="24">
        <v>460.03</v>
      </c>
      <c r="BO7" s="24">
        <v>447.27</v>
      </c>
      <c r="BP7" s="24">
        <v>602.55999999999995</v>
      </c>
      <c r="BQ7" s="24">
        <v>93.36</v>
      </c>
      <c r="BR7" s="24">
        <v>94.34</v>
      </c>
      <c r="BS7" s="24">
        <v>92.76</v>
      </c>
      <c r="BT7" s="24">
        <v>96.39</v>
      </c>
      <c r="BU7" s="24">
        <v>95.73</v>
      </c>
      <c r="BV7" s="24">
        <v>102.36</v>
      </c>
      <c r="BW7" s="24">
        <v>103.76</v>
      </c>
      <c r="BX7" s="24">
        <v>101.87</v>
      </c>
      <c r="BY7" s="24">
        <v>101.33</v>
      </c>
      <c r="BZ7" s="24">
        <v>101.5</v>
      </c>
      <c r="CA7" s="24">
        <v>97.94</v>
      </c>
      <c r="CB7" s="24">
        <v>129.96</v>
      </c>
      <c r="CC7" s="24">
        <v>128.76</v>
      </c>
      <c r="CD7" s="24">
        <v>133.51</v>
      </c>
      <c r="CE7" s="24">
        <v>131.19</v>
      </c>
      <c r="CF7" s="24">
        <v>132.94999999999999</v>
      </c>
      <c r="CG7" s="24">
        <v>114.01</v>
      </c>
      <c r="CH7" s="24">
        <v>111.18</v>
      </c>
      <c r="CI7" s="24">
        <v>111.88</v>
      </c>
      <c r="CJ7" s="24">
        <v>114.16</v>
      </c>
      <c r="CK7" s="24">
        <v>114.28</v>
      </c>
      <c r="CL7" s="24">
        <v>140.97999999999999</v>
      </c>
      <c r="CM7" s="24" t="s">
        <v>102</v>
      </c>
      <c r="CN7" s="24" t="s">
        <v>102</v>
      </c>
      <c r="CO7" s="24" t="s">
        <v>102</v>
      </c>
      <c r="CP7" s="24" t="s">
        <v>102</v>
      </c>
      <c r="CQ7" s="24" t="s">
        <v>102</v>
      </c>
      <c r="CR7" s="24">
        <v>67.709999999999994</v>
      </c>
      <c r="CS7" s="24">
        <v>67.13</v>
      </c>
      <c r="CT7" s="24">
        <v>63.62</v>
      </c>
      <c r="CU7" s="24">
        <v>62.65</v>
      </c>
      <c r="CV7" s="24">
        <v>61.96</v>
      </c>
      <c r="CW7" s="24">
        <v>60.13</v>
      </c>
      <c r="CX7" s="24">
        <v>92.85</v>
      </c>
      <c r="CY7" s="24">
        <v>93.2</v>
      </c>
      <c r="CZ7" s="24">
        <v>93.55</v>
      </c>
      <c r="DA7" s="24">
        <v>93.72</v>
      </c>
      <c r="DB7" s="24">
        <v>93.72</v>
      </c>
      <c r="DC7" s="24">
        <v>97.24</v>
      </c>
      <c r="DD7" s="24">
        <v>97.79</v>
      </c>
      <c r="DE7" s="24">
        <v>97.53</v>
      </c>
      <c r="DF7" s="24">
        <v>97.54</v>
      </c>
      <c r="DG7" s="24">
        <v>97.51</v>
      </c>
      <c r="DH7" s="24">
        <v>96</v>
      </c>
      <c r="DI7" s="24">
        <v>13.7</v>
      </c>
      <c r="DJ7" s="24">
        <v>15.77</v>
      </c>
      <c r="DK7" s="24">
        <v>17.670000000000002</v>
      </c>
      <c r="DL7" s="24">
        <v>19.760000000000002</v>
      </c>
      <c r="DM7" s="24">
        <v>21.63</v>
      </c>
      <c r="DN7" s="24">
        <v>27.39</v>
      </c>
      <c r="DO7" s="24">
        <v>30.42</v>
      </c>
      <c r="DP7" s="24">
        <v>26.87</v>
      </c>
      <c r="DQ7" s="24">
        <v>29.31</v>
      </c>
      <c r="DR7" s="24">
        <v>31.67</v>
      </c>
      <c r="DS7" s="24">
        <v>42.2</v>
      </c>
      <c r="DT7" s="24">
        <v>0</v>
      </c>
      <c r="DU7" s="24">
        <v>0</v>
      </c>
      <c r="DV7" s="24">
        <v>0</v>
      </c>
      <c r="DW7" s="24">
        <v>0</v>
      </c>
      <c r="DX7" s="24">
        <v>7.93</v>
      </c>
      <c r="DY7" s="24">
        <v>5.86</v>
      </c>
      <c r="DZ7" s="24">
        <v>6.66</v>
      </c>
      <c r="EA7" s="24">
        <v>12.4</v>
      </c>
      <c r="EB7" s="24">
        <v>13.81</v>
      </c>
      <c r="EC7" s="24">
        <v>15.32</v>
      </c>
      <c r="ED7" s="24">
        <v>9.4600000000000009</v>
      </c>
      <c r="EE7" s="24">
        <v>2.09</v>
      </c>
      <c r="EF7" s="24">
        <v>1.41</v>
      </c>
      <c r="EG7" s="24">
        <v>0.94</v>
      </c>
      <c r="EH7" s="24">
        <v>1</v>
      </c>
      <c r="EI7" s="24">
        <v>0.04</v>
      </c>
      <c r="EJ7" s="24">
        <v>0.19</v>
      </c>
      <c r="EK7" s="24">
        <v>0.14000000000000001</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2026-02-25T02:08:00Z</cp:lastPrinted>
  <dcterms:created xsi:type="dcterms:W3CDTF">2025-12-23T05:59:10Z</dcterms:created>
  <dcterms:modified xsi:type="dcterms:W3CDTF">2026-02-25T02:08:01Z</dcterms:modified>
  <cp:category/>
</cp:coreProperties>
</file>