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DA3905CA-ED99-4297-BB7C-35B5925C9798}" xr6:coauthVersionLast="47" xr6:coauthVersionMax="47" xr10:uidLastSave="{00000000-0000-0000-0000-000000000000}"/>
  <workbookProtection workbookAlgorithmName="SHA-512" workbookHashValue="ZjovVLmbxpN0ng5zE1RZeFC1/ntJEWF0JCPrrev73TJV24wyctR4H3N56zUzGJbN+WreUqF4HQz2D+X4odbuSw==" workbookSaltValue="nYCMvWlHeDLrv2ejCV2k3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<sst xmlns="http://schemas.openxmlformats.org/spreadsheetml/2006/main" count="297" uniqueCount="115">
  <si>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</si>
  <si>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</si>
  <si>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</si>
  <si>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</si>
  <si>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</si>
  <si>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</si>
  <si>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</si>
  <si>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</si>
  <si>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</si>
  <si>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</si>
  <si>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</si>
  <si>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</si>
  <si>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</si>
  <si>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</si>
  <si>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</si>
  <si>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</si>
  <si>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</si>
  <si>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</si>
  <si>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</si>
  <si>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</si>
  <si>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</si>
  <si>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</si>
  <si>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</si>
  <si>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</si>
  <si>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</si>
  <si>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</si>
  <si>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</si>
  <si>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</si>
  <si>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</si>
  <si>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</si>
  <si>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</si>
  <si>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</si>
  <si>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</si>
  <si>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</si>
  <si>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</si>
  <si>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</si>
  <si>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</si>
  <si>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</si>
  <si>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</si>
  <si>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</si>
  <si>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</si>
  <si>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</si>
  <si>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</si>
  <si>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</si>
  <si>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</si>
  <si>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</si>
  <si>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</si>
  <si>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</si>
  <si>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</si>
  <si>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</si>
  <si>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</si>
  <si>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</si>
  <si>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</si>
  <si>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</si>
  <si>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</si>
  <si>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</si>
  <si>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</si>
  <si>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</si>
  <si>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</si>
  <si>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</si>
  <si>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</si>
  <si>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</si>
  <si>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</si>
  <si>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</si>
  <si>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</si>
  <si>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</si>
  <si>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</si>
  <si>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</si>
  <si>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</si>
  <si>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</si>
  <si>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</si>
  <si>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</si>
  <si>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</si>
  <si>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</si>
  <si>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</si>
  <si>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</si>
  <si>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</si>
  <si>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</si>
  <si>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</si>
  <si>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</si>
  <si>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</si>
  <si>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</si>
  <si>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</si>
  <si>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</si>
  <si>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</si>
  <si>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</si>
  <si>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</si>
  <si>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</si>
  <si>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</si>
  <si>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</si>
  <si>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</si>
  <si>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</si>
  <si>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</si>
  <si>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</si>
  <si>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</si>
  <si>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</si>
  <si>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</si>
  <si>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</si>
  <si>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</si>
  <si>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</si>
  <si>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</si>
  <si>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</si>
  <si>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</si>
  <si>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</si>
  <si>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</si>
  <si>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</si>
  <si>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</si>
  <si>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</si>
  <si>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</si>
  <si>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</si>
  <si>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</si>
  <si>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</si>
  <si>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供用開始後約20年のため、法定耐用年数を経過した管渠はないことから管渠老朽化率は0％であり、また、これまでに管渠の更新や修繕等は実施していないため、管渠改善率も0％である。
　なお、ポンプ場及び処理場については、老朽化が進んでいるため、最適整備構想に基づき、計画的な改修・更新等を図る必要がある。</t>
    <rPh sb="75" eb="77">
      <t>カンキョ</t>
    </rPh>
    <rPh sb="77" eb="79">
      <t>カイゼン</t>
    </rPh>
    <rPh sb="79" eb="80">
      <t>リツ</t>
    </rPh>
    <rPh sb="143" eb="145">
      <t>ヒツヨウ</t>
    </rPh>
    <phoneticPr fontId="4"/>
  </si>
  <si>
    <t>①②⑤について
　経常収支比率は100％を上回っており、累積欠損金は生じていないが、経費回収率は100％を下回っていることから、汚水処理費を農業集落排水使用料で賄えていない状況である。本市は使用料収入不足を繰入金で賄っているため、繰入金削減に向けた取組が必要である。
③について
　内部留保資金の増加により、前年度から上昇したものの、農業集落排水施設建設当初の企業債の償還額が多いことから、100％を下回っている状況であり、繰入金で対応している状態である。
④について
　全国平均及び類似団体平均より低い水準である。今後、改築更新等の財政投資により、上昇する見込みである。
⑥について
　全国平均及び類似団体平均より大幅に高い水準となっている。主な要因としては、処理区が中山間地に位置しているため、維持管理費が高額となっていること、また、処理区域内人口の減少による。今後、維持管理費の増、更なる人口減少が予想されることから、汚水処理原価は上昇していく見込みである。
⑦について
　全国平均及び類似団体平均を下回っており、今後も同水準で推移する見込みである。
⑧について
　類似団体平均と概ね同水準である。今後も横ばいで推移する見込みである。　</t>
    <rPh sb="141" eb="143">
      <t>ナイブ</t>
    </rPh>
    <rPh sb="143" eb="145">
      <t>リュウホ</t>
    </rPh>
    <rPh sb="145" eb="147">
      <t>シキン</t>
    </rPh>
    <rPh sb="148" eb="150">
      <t>ゾウカ</t>
    </rPh>
    <rPh sb="261" eb="263">
      <t>カイチク</t>
    </rPh>
    <rPh sb="263" eb="265">
      <t>コウシン</t>
    </rPh>
    <rPh sb="265" eb="266">
      <t>トウ</t>
    </rPh>
    <phoneticPr fontId="4"/>
  </si>
  <si>
    <t>　本市の農業集落排水事業は、処理区域内人口の減少、使用料収入の減少が続いていくほか、維持管理費の増加や施設の老朽化に伴う更新費用の増加等に直面しており、この傾向は今後も続くものと想定されることから、経営環境は一層厳しくなるものと見込まれる。
　この状況を踏まえ、受益者負担の原則に基づく使用料の適正化や、長期的な将来にわたる事業の在り方に関し、事業継続及びその他の方法について、検討を行う必要がある。</t>
    <rPh sb="124" eb="126">
      <t>ジョウキョウ</t>
    </rPh>
    <rPh sb="127" eb="128">
      <t>フ</t>
    </rPh>
    <rPh sb="152" eb="155">
      <t>チョウキテキ</t>
    </rPh>
    <rPh sb="156" eb="158">
      <t>ショウライ</t>
    </rPh>
    <rPh sb="162" eb="164">
      <t>ジギョウ</t>
    </rPh>
    <rPh sb="165" eb="166">
      <t>ア</t>
    </rPh>
    <rPh sb="167" eb="168">
      <t>カタ</t>
    </rPh>
    <rPh sb="169" eb="170">
      <t>カン</t>
    </rPh>
    <rPh sb="172" eb="174">
      <t>ジギョウ</t>
    </rPh>
    <rPh sb="174" eb="176">
      <t>ケイゾク</t>
    </rPh>
    <rPh sb="176" eb="177">
      <t>オヨ</t>
    </rPh>
    <rPh sb="180" eb="181">
      <t>タ</t>
    </rPh>
    <rPh sb="182" eb="184">
      <t>ホウホウ</t>
    </rPh>
    <rPh sb="189" eb="191">
      <t>ケントウ</t>
    </rPh>
    <rPh sb="192" eb="193">
      <t>オコナ</t>
    </rPh>
    <rPh sb="194" eb="19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</si>
</sst>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8ED-4BD8-8C62-16712BC147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B8ED-4BD8-8C62-16712BC147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29.38</c:v>
                </c:pt>
                <c:pt idx="4">
                  <c:v>35.85</c:v>
                </c:pt>
              </c:numCache>
            </c:numRef>
          </c:val>
          <c:extLst>
            <c:ext xmlns:c16="http://schemas.microsoft.com/office/drawing/2014/chart" uri="{C3380CC4-5D6E-409C-BE32-E72D297353CC}">
              <c16:uniqueId val="{00000000-2D77-4C77-97B3-16CFB128C6C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2D77-4C77-97B3-16CFB128C6C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86.76</c:v>
                </c:pt>
                <c:pt idx="4">
                  <c:v>81.599999999999994</c:v>
                </c:pt>
              </c:numCache>
            </c:numRef>
          </c:val>
          <c:extLst>
            <c:ext xmlns:c16="http://schemas.microsoft.com/office/drawing/2014/chart" uri="{C3380CC4-5D6E-409C-BE32-E72D297353CC}">
              <c16:uniqueId val="{00000000-18E7-4722-8929-2030B341C8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18E7-4722-8929-2030B341C8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105.56</c:v>
                </c:pt>
                <c:pt idx="4">
                  <c:v>100.39</c:v>
                </c:pt>
              </c:numCache>
            </c:numRef>
          </c:val>
          <c:extLst>
            <c:ext xmlns:c16="http://schemas.microsoft.com/office/drawing/2014/chart" uri="{C3380CC4-5D6E-409C-BE32-E72D297353CC}">
              <c16:uniqueId val="{00000000-3D3F-465E-A84E-F42E4381BD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3D3F-465E-A84E-F42E4381BD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3.53</c:v>
                </c:pt>
                <c:pt idx="4">
                  <c:v>7.07</c:v>
                </c:pt>
              </c:numCache>
            </c:numRef>
          </c:val>
          <c:extLst>
            <c:ext xmlns:c16="http://schemas.microsoft.com/office/drawing/2014/chart" uri="{C3380CC4-5D6E-409C-BE32-E72D297353CC}">
              <c16:uniqueId val="{00000000-CADD-472A-8315-F2A7090A4B8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CADD-472A-8315-F2A7090A4B8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933-4685-8180-EF5E32363C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6933-4685-8180-EF5E32363C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4DC-476A-9097-0E7C6368CF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B4DC-476A-9097-0E7C6368CF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74.319999999999993</c:v>
                </c:pt>
                <c:pt idx="4">
                  <c:v>91.31</c:v>
                </c:pt>
              </c:numCache>
            </c:numRef>
          </c:val>
          <c:extLst>
            <c:ext xmlns:c16="http://schemas.microsoft.com/office/drawing/2014/chart" uri="{C3380CC4-5D6E-409C-BE32-E72D297353CC}">
              <c16:uniqueId val="{00000000-5895-4E08-9330-E52DA610073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5895-4E08-9330-E52DA610073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697.66</c:v>
                </c:pt>
                <c:pt idx="4">
                  <c:v>386.38</c:v>
                </c:pt>
              </c:numCache>
            </c:numRef>
          </c:val>
          <c:extLst>
            <c:ext xmlns:c16="http://schemas.microsoft.com/office/drawing/2014/chart" uri="{C3380CC4-5D6E-409C-BE32-E72D297353CC}">
              <c16:uniqueId val="{00000000-B7D8-4DC1-9116-C18D0391EB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B7D8-4DC1-9116-C18D0391EB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21.08</c:v>
                </c:pt>
                <c:pt idx="4">
                  <c:v>19.309999999999999</c:v>
                </c:pt>
              </c:numCache>
            </c:numRef>
          </c:val>
          <c:extLst>
            <c:ext xmlns:c16="http://schemas.microsoft.com/office/drawing/2014/chart" uri="{C3380CC4-5D6E-409C-BE32-E72D297353CC}">
              <c16:uniqueId val="{00000000-025E-4E77-8AB2-03F13C3C5E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025E-4E77-8AB2-03F13C3C5E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608.77</c:v>
                </c:pt>
                <c:pt idx="4">
                  <c:v>632.55999999999995</c:v>
                </c:pt>
              </c:numCache>
            </c:numRef>
          </c:val>
          <c:extLst>
            <c:ext xmlns:c16="http://schemas.microsoft.com/office/drawing/2014/chart" uri="{C3380CC4-5D6E-409C-BE32-E72D297353CC}">
              <c16:uniqueId val="{00000000-9032-4627-B93E-C34081A1DF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9032-4627-B93E-C34081A1DF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千葉県　市原市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266861</v>
      </c>
      <c r="AM8" s="44"/>
      <c r="AN8" s="44"/>
      <c r="AO8" s="44"/>
      <c r="AP8" s="44"/>
      <c r="AQ8" s="44"/>
      <c r="AR8" s="44"/>
      <c r="AS8" s="44"/>
      <c r="AT8" s="45">
        <f>データ!T6</f>
        <v>368.16</v>
      </c>
      <c r="AU8" s="45"/>
      <c r="AV8" s="45"/>
      <c r="AW8" s="45"/>
      <c r="AX8" s="45"/>
      <c r="AY8" s="45"/>
      <c r="AZ8" s="45"/>
      <c r="BA8" s="45"/>
      <c r="BB8" s="45">
        <f>データ!U6</f>
        <v>724.85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77.11</v>
      </c>
      <c r="J10" s="45"/>
      <c r="K10" s="45"/>
      <c r="L10" s="45"/>
      <c r="M10" s="45"/>
      <c r="N10" s="45"/>
      <c r="O10" s="45"/>
      <c r="P10" s="45">
        <f>データ!P6</f>
        <v>0.16</v>
      </c>
      <c r="Q10" s="45"/>
      <c r="R10" s="45"/>
      <c r="S10" s="45"/>
      <c r="T10" s="45"/>
      <c r="U10" s="45"/>
      <c r="V10" s="45"/>
      <c r="W10" s="45">
        <f>データ!Q6</f>
        <v>100</v>
      </c>
      <c r="X10" s="45"/>
      <c r="Y10" s="45"/>
      <c r="Z10" s="45"/>
      <c r="AA10" s="45"/>
      <c r="AB10" s="45"/>
      <c r="AC10" s="45"/>
      <c r="AD10" s="44">
        <f>データ!R6</f>
        <v>3520</v>
      </c>
      <c r="AE10" s="44"/>
      <c r="AF10" s="44"/>
      <c r="AG10" s="44"/>
      <c r="AH10" s="44"/>
      <c r="AI10" s="44"/>
      <c r="AJ10" s="44"/>
      <c r="AK10" s="2"/>
      <c r="AL10" s="44">
        <f>データ!V6</f>
        <v>424</v>
      </c>
      <c r="AM10" s="44"/>
      <c r="AN10" s="44"/>
      <c r="AO10" s="44"/>
      <c r="AP10" s="44"/>
      <c r="AQ10" s="44"/>
      <c r="AR10" s="44"/>
      <c r="AS10" s="44"/>
      <c r="AT10" s="45">
        <f>データ!W6</f>
        <v>0.37</v>
      </c>
      <c r="AU10" s="45"/>
      <c r="AV10" s="45"/>
      <c r="AW10" s="45"/>
      <c r="AX10" s="45"/>
      <c r="AY10" s="45"/>
      <c r="AZ10" s="45"/>
      <c r="BA10" s="45"/>
      <c r="BB10" s="45">
        <f>データ!X6</f>
        <v>1145.95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ohxwUQc8WJAcLe9KpTmMPhdLVzA2OmkO8h00lsythRJ3JrRQihL8prlxQvbivltizY184Lv+8KhS/u0bel+PQ==" saltValue="su1T0RR9yaNMguZ+KzRJ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122190</v>
      </c>
      <c r="D6" s="19">
        <f t="shared" si="3"/>
        <v>46</v>
      </c>
      <c r="E6" s="19">
        <f t="shared" si="3"/>
        <v>17</v>
      </c>
      <c r="F6" s="19">
        <f t="shared" si="3"/>
        <v>5</v>
      </c>
      <c r="G6" s="19">
        <f t="shared" si="3"/>
        <v>0</v>
      </c>
      <c r="H6" s="19" t="str">
        <f t="shared" si="3"/>
        <v>千葉県　市原市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77.11</v>
      </c>
      <c r="P6" s="20">
        <f t="shared" si="3"/>
        <v>0.16</v>
      </c>
      <c r="Q6" s="20">
        <f t="shared" si="3"/>
        <v>100</v>
      </c>
      <c r="R6" s="20">
        <f t="shared" si="3"/>
        <v>3520</v>
      </c>
      <c r="S6" s="20">
        <f t="shared" si="3"/>
        <v>266861</v>
      </c>
      <c r="T6" s="20">
        <f t="shared" si="3"/>
        <v>368.16</v>
      </c>
      <c r="U6" s="20">
        <f t="shared" si="3"/>
        <v>724.85</v>
      </c>
      <c r="V6" s="20">
        <f t="shared" si="3"/>
        <v>424</v>
      </c>
      <c r="W6" s="20">
        <f t="shared" si="3"/>
        <v>0.37</v>
      </c>
      <c r="X6" s="20">
        <f t="shared" si="3"/>
        <v>1145.95</v>
      </c>
      <c r="Y6" s="21" t="str">
        <f>IF(Y7="",NA(),Y7)</f>
        <v>-</v>
      </c>
      <c r="Z6" s="21" t="str">
        <f t="shared" ref="Z6:AH6" si="4">IF(Z7="",NA(),Z7)</f>
        <v>-</v>
      </c>
      <c r="AA6" s="21" t="str">
        <f t="shared" si="4"/>
        <v>-</v>
      </c>
      <c r="AB6" s="21">
        <f t="shared" si="4"/>
        <v>105.56</v>
      </c>
      <c r="AC6" s="21">
        <f t="shared" si="4"/>
        <v>100.39</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74.319999999999993</v>
      </c>
      <c r="AY6" s="21">
        <f t="shared" si="6"/>
        <v>91.31</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697.66</v>
      </c>
      <c r="BJ6" s="21">
        <f t="shared" si="7"/>
        <v>386.38</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21.08</v>
      </c>
      <c r="BU6" s="21">
        <f t="shared" si="8"/>
        <v>19.309999999999999</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608.77</v>
      </c>
      <c r="CF6" s="21">
        <f t="shared" si="9"/>
        <v>632.55999999999995</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29.38</v>
      </c>
      <c r="CQ6" s="21">
        <f t="shared" si="10"/>
        <v>35.85</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86.76</v>
      </c>
      <c r="DB6" s="21">
        <f t="shared" si="11"/>
        <v>81.599999999999994</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3.53</v>
      </c>
      <c r="DM6" s="21">
        <f t="shared" si="12"/>
        <v>7.07</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122190</v>
      </c>
      <c r="D7" s="23">
        <v>46</v>
      </c>
      <c r="E7" s="23">
        <v>17</v>
      </c>
      <c r="F7" s="23">
        <v>5</v>
      </c>
      <c r="G7" s="23">
        <v>0</v>
      </c>
      <c r="H7" s="23" t="s">
        <v>96</v>
      </c>
      <c r="I7" s="23" t="s">
        <v>97</v>
      </c>
      <c r="J7" s="23" t="s">
        <v>98</v>
      </c>
      <c r="K7" s="23" t="s">
        <v>99</v>
      </c>
      <c r="L7" s="23" t="s">
        <v>100</v>
      </c>
      <c r="M7" s="23" t="s">
        <v>101</v>
      </c>
      <c r="N7" s="24" t="s">
        <v>102</v>
      </c>
      <c r="O7" s="24">
        <v>77.11</v>
      </c>
      <c r="P7" s="24">
        <v>0.16</v>
      </c>
      <c r="Q7" s="24">
        <v>100</v>
      </c>
      <c r="R7" s="24">
        <v>3520</v>
      </c>
      <c r="S7" s="24">
        <v>266861</v>
      </c>
      <c r="T7" s="24">
        <v>368.16</v>
      </c>
      <c r="U7" s="24">
        <v>724.85</v>
      </c>
      <c r="V7" s="24">
        <v>424</v>
      </c>
      <c r="W7" s="24">
        <v>0.37</v>
      </c>
      <c r="X7" s="24">
        <v>1145.95</v>
      </c>
      <c r="Y7" s="24" t="s">
        <v>102</v>
      </c>
      <c r="Z7" s="24" t="s">
        <v>102</v>
      </c>
      <c r="AA7" s="24" t="s">
        <v>102</v>
      </c>
      <c r="AB7" s="24">
        <v>105.56</v>
      </c>
      <c r="AC7" s="24">
        <v>100.39</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74.319999999999993</v>
      </c>
      <c r="AY7" s="24">
        <v>91.31</v>
      </c>
      <c r="AZ7" s="24" t="s">
        <v>102</v>
      </c>
      <c r="BA7" s="24" t="s">
        <v>102</v>
      </c>
      <c r="BB7" s="24" t="s">
        <v>102</v>
      </c>
      <c r="BC7" s="24">
        <v>44.04</v>
      </c>
      <c r="BD7" s="24">
        <v>58.25</v>
      </c>
      <c r="BE7" s="24">
        <v>47.19</v>
      </c>
      <c r="BF7" s="24" t="s">
        <v>102</v>
      </c>
      <c r="BG7" s="24" t="s">
        <v>102</v>
      </c>
      <c r="BH7" s="24" t="s">
        <v>102</v>
      </c>
      <c r="BI7" s="24">
        <v>697.66</v>
      </c>
      <c r="BJ7" s="24">
        <v>386.38</v>
      </c>
      <c r="BK7" s="24" t="s">
        <v>102</v>
      </c>
      <c r="BL7" s="24" t="s">
        <v>102</v>
      </c>
      <c r="BM7" s="24" t="s">
        <v>102</v>
      </c>
      <c r="BN7" s="24">
        <v>839.21</v>
      </c>
      <c r="BO7" s="24">
        <v>791.46</v>
      </c>
      <c r="BP7" s="24">
        <v>798.1</v>
      </c>
      <c r="BQ7" s="24" t="s">
        <v>102</v>
      </c>
      <c r="BR7" s="24" t="s">
        <v>102</v>
      </c>
      <c r="BS7" s="24" t="s">
        <v>102</v>
      </c>
      <c r="BT7" s="24">
        <v>21.08</v>
      </c>
      <c r="BU7" s="24">
        <v>19.309999999999999</v>
      </c>
      <c r="BV7" s="24" t="s">
        <v>102</v>
      </c>
      <c r="BW7" s="24" t="s">
        <v>102</v>
      </c>
      <c r="BX7" s="24" t="s">
        <v>102</v>
      </c>
      <c r="BY7" s="24">
        <v>52.05</v>
      </c>
      <c r="BZ7" s="24">
        <v>47.96</v>
      </c>
      <c r="CA7" s="24">
        <v>54.51</v>
      </c>
      <c r="CB7" s="24" t="s">
        <v>102</v>
      </c>
      <c r="CC7" s="24" t="s">
        <v>102</v>
      </c>
      <c r="CD7" s="24" t="s">
        <v>102</v>
      </c>
      <c r="CE7" s="24">
        <v>608.77</v>
      </c>
      <c r="CF7" s="24">
        <v>632.55999999999995</v>
      </c>
      <c r="CG7" s="24" t="s">
        <v>102</v>
      </c>
      <c r="CH7" s="24" t="s">
        <v>102</v>
      </c>
      <c r="CI7" s="24" t="s">
        <v>102</v>
      </c>
      <c r="CJ7" s="24">
        <v>301.86</v>
      </c>
      <c r="CK7" s="24">
        <v>325.85000000000002</v>
      </c>
      <c r="CL7" s="24">
        <v>286.33</v>
      </c>
      <c r="CM7" s="24" t="s">
        <v>102</v>
      </c>
      <c r="CN7" s="24" t="s">
        <v>102</v>
      </c>
      <c r="CO7" s="24" t="s">
        <v>102</v>
      </c>
      <c r="CP7" s="24">
        <v>29.38</v>
      </c>
      <c r="CQ7" s="24">
        <v>35.85</v>
      </c>
      <c r="CR7" s="24" t="s">
        <v>102</v>
      </c>
      <c r="CS7" s="24" t="s">
        <v>102</v>
      </c>
      <c r="CT7" s="24" t="s">
        <v>102</v>
      </c>
      <c r="CU7" s="24">
        <v>46.25</v>
      </c>
      <c r="CV7" s="24">
        <v>45.32</v>
      </c>
      <c r="CW7" s="24">
        <v>49.92</v>
      </c>
      <c r="CX7" s="24" t="s">
        <v>102</v>
      </c>
      <c r="CY7" s="24" t="s">
        <v>102</v>
      </c>
      <c r="CZ7" s="24" t="s">
        <v>102</v>
      </c>
      <c r="DA7" s="24">
        <v>86.76</v>
      </c>
      <c r="DB7" s="24">
        <v>81.599999999999994</v>
      </c>
      <c r="DC7" s="24" t="s">
        <v>102</v>
      </c>
      <c r="DD7" s="24" t="s">
        <v>102</v>
      </c>
      <c r="DE7" s="24" t="s">
        <v>102</v>
      </c>
      <c r="DF7" s="24">
        <v>83.96</v>
      </c>
      <c r="DG7" s="24">
        <v>83.54</v>
      </c>
      <c r="DH7" s="24">
        <v>87.8</v>
      </c>
      <c r="DI7" s="24" t="s">
        <v>102</v>
      </c>
      <c r="DJ7" s="24" t="s">
        <v>102</v>
      </c>
      <c r="DK7" s="24" t="s">
        <v>102</v>
      </c>
      <c r="DL7" s="24">
        <v>3.53</v>
      </c>
      <c r="DM7" s="24">
        <v>7.07</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千葉県</cp:lastModifiedBy>
  <cp:lastPrinted>2026-01-15T05:40:21Z</cp:lastPrinted>
  <dcterms:modified xsi:type="dcterms:W3CDTF">2026-03-05T03:51:27Z</dcterms:modified>
</cp:coreProperties>
</file>