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E08746ED-42BB-4E91-990C-D97A2E10531A}" xr6:coauthVersionLast="47" xr6:coauthVersionMax="47" xr10:uidLastSave="{00000000-0000-0000-0000-000000000000}"/>
  <workbookProtection workbookAlgorithmName="SHA-512" workbookHashValue="6Ad5YyT4A15oI63nSmey9Bx/nx0muK134N3Tim6hD+Fl1x/ZHNBYCfFa9uXKntgKoHAQwhvVlTQTHmxtGTJQeQ==" workbookSaltValue="vW6ZXxbDElF5slucJHUXtA=="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MA31" i="4" s="1"/>
  <c r="DN7" i="5"/>
  <c r="LH31" i="4" s="1"/>
  <c r="DM7" i="5"/>
  <c r="KO31" i="4" s="1"/>
  <c r="DL7" i="5"/>
  <c r="DK7" i="5"/>
  <c r="DI7" i="5"/>
  <c r="DH7" i="5"/>
  <c r="LT78" i="4" s="1"/>
  <c r="DG7" i="5"/>
  <c r="LE78" i="4" s="1"/>
  <c r="DF7" i="5"/>
  <c r="KP78" i="4" s="1"/>
  <c r="DE7" i="5"/>
  <c r="KA78" i="4" s="1"/>
  <c r="DD7" i="5"/>
  <c r="DC7" i="5"/>
  <c r="LT77" i="4" s="1"/>
  <c r="DB7" i="5"/>
  <c r="DA7" i="5"/>
  <c r="KP77" i="4" s="1"/>
  <c r="CZ7" i="5"/>
  <c r="KA77" i="4" s="1"/>
  <c r="CN7" i="5"/>
  <c r="CV76" i="4" s="1"/>
  <c r="CM7" i="5"/>
  <c r="BZ7" i="5"/>
  <c r="BY7" i="5"/>
  <c r="BX7" i="5"/>
  <c r="KO53" i="4" s="1"/>
  <c r="BW7" i="5"/>
  <c r="BV7" i="5"/>
  <c r="JC53" i="4" s="1"/>
  <c r="BU7" i="5"/>
  <c r="MA52" i="4" s="1"/>
  <c r="BT7" i="5"/>
  <c r="LH52" i="4" s="1"/>
  <c r="BS7" i="5"/>
  <c r="KO52" i="4" s="1"/>
  <c r="BR7" i="5"/>
  <c r="JV52" i="4" s="1"/>
  <c r="BQ7" i="5"/>
  <c r="JC52" i="4" s="1"/>
  <c r="BO7" i="5"/>
  <c r="HJ53" i="4" s="1"/>
  <c r="BN7" i="5"/>
  <c r="BM7" i="5"/>
  <c r="BL7" i="5"/>
  <c r="BK7" i="5"/>
  <c r="EL53" i="4" s="1"/>
  <c r="BJ7" i="5"/>
  <c r="BI7" i="5"/>
  <c r="BH7" i="5"/>
  <c r="BG7" i="5"/>
  <c r="BF7" i="5"/>
  <c r="BD7" i="5"/>
  <c r="BC7" i="5"/>
  <c r="BB7" i="5"/>
  <c r="BA7" i="5"/>
  <c r="AN53" i="4" s="1"/>
  <c r="AZ7" i="5"/>
  <c r="U53" i="4" s="1"/>
  <c r="AY7" i="5"/>
  <c r="CS52" i="4" s="1"/>
  <c r="AX7" i="5"/>
  <c r="BZ52" i="4" s="1"/>
  <c r="AW7" i="5"/>
  <c r="AV7" i="5"/>
  <c r="AU7" i="5"/>
  <c r="AS7" i="5"/>
  <c r="HJ32" i="4" s="1"/>
  <c r="AR7" i="5"/>
  <c r="GQ32" i="4" s="1"/>
  <c r="AQ7" i="5"/>
  <c r="FX32" i="4" s="1"/>
  <c r="AP7" i="5"/>
  <c r="FE32" i="4" s="1"/>
  <c r="AO7" i="5"/>
  <c r="EL32" i="4" s="1"/>
  <c r="AN7" i="5"/>
  <c r="HJ31" i="4" s="1"/>
  <c r="AM7" i="5"/>
  <c r="AL7" i="5"/>
  <c r="AK7" i="5"/>
  <c r="AJ7" i="5"/>
  <c r="EL31" i="4" s="1"/>
  <c r="AH7" i="5"/>
  <c r="CS32" i="4" s="1"/>
  <c r="AG7" i="5"/>
  <c r="BZ32" i="4" s="1"/>
  <c r="AF7" i="5"/>
  <c r="BG32" i="4" s="1"/>
  <c r="AE7" i="5"/>
  <c r="AD7" i="5"/>
  <c r="AC7" i="5"/>
  <c r="CS31" i="4" s="1"/>
  <c r="AB7" i="5"/>
  <c r="BZ31" i="4" s="1"/>
  <c r="AA7" i="5"/>
  <c r="BG31" i="4" s="1"/>
  <c r="Z7" i="5"/>
  <c r="AN31" i="4" s="1"/>
  <c r="Y7" i="5"/>
  <c r="U31" i="4" s="1"/>
  <c r="X7" i="5"/>
  <c r="LJ10" i="4" s="1"/>
  <c r="W7" i="5"/>
  <c r="V7" i="5"/>
  <c r="U7" i="5"/>
  <c r="LJ8" i="4" s="1"/>
  <c r="T7" i="5"/>
  <c r="JQ8" i="4" s="1"/>
  <c r="S7" i="5"/>
  <c r="HX8" i="4" s="1"/>
  <c r="R7" i="5"/>
  <c r="Q7" i="5"/>
  <c r="CF10" i="4" s="1"/>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B88" i="4"/>
  <c r="MI78" i="4"/>
  <c r="IT78" i="4"/>
  <c r="IE78" i="4"/>
  <c r="HP78" i="4"/>
  <c r="HA78" i="4"/>
  <c r="GL78" i="4"/>
  <c r="BZ78" i="4"/>
  <c r="BK78" i="4"/>
  <c r="AV78" i="4"/>
  <c r="AG78" i="4"/>
  <c r="R78" i="4"/>
  <c r="MI77" i="4"/>
  <c r="LE77" i="4"/>
  <c r="IT77" i="4"/>
  <c r="IE77" i="4"/>
  <c r="HP77" i="4"/>
  <c r="HA77" i="4"/>
  <c r="GL77" i="4"/>
  <c r="BZ77" i="4"/>
  <c r="BK77" i="4"/>
  <c r="AV77" i="4"/>
  <c r="AG77" i="4"/>
  <c r="R77" i="4"/>
  <c r="CV67" i="4"/>
  <c r="MA53" i="4"/>
  <c r="LH53" i="4"/>
  <c r="JV53" i="4"/>
  <c r="GQ53" i="4"/>
  <c r="FX53" i="4"/>
  <c r="FE53" i="4"/>
  <c r="CS53" i="4"/>
  <c r="BZ53" i="4"/>
  <c r="BG53" i="4"/>
  <c r="HJ52" i="4"/>
  <c r="GQ52" i="4"/>
  <c r="FX52" i="4"/>
  <c r="FE52" i="4"/>
  <c r="EL52" i="4"/>
  <c r="BG52" i="4"/>
  <c r="AN52" i="4"/>
  <c r="U52" i="4"/>
  <c r="LH32" i="4"/>
  <c r="KO32" i="4"/>
  <c r="AN32" i="4"/>
  <c r="U32" i="4"/>
  <c r="JV31" i="4"/>
  <c r="JC31" i="4"/>
  <c r="GQ31" i="4"/>
  <c r="FX31" i="4"/>
  <c r="FE31" i="4"/>
  <c r="JQ10" i="4"/>
  <c r="HX10" i="4"/>
  <c r="DU10" i="4"/>
  <c r="B10" i="4"/>
  <c r="FJ8" i="4"/>
  <c r="DU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KA76" i="4"/>
  <c r="U30" i="4"/>
  <c r="R76" i="4"/>
  <c r="JC51" i="4"/>
  <c r="EL51" i="4"/>
  <c r="JC30" i="4"/>
  <c r="GL76" i="4"/>
  <c r="U51" i="4"/>
  <c r="EL30" i="4"/>
</calcChain>
</file>

<file path=xl/sharedStrings.xml><?xml version="1.0" encoding="utf-8"?>
<sst xmlns="http://schemas.openxmlformats.org/spreadsheetml/2006/main" count="278" uniqueCount="137">
  <si>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</si>
  <si>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</si>
  <si>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</si>
  <si>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</si>
  <si>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</si>
  <si>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</si>
  <si>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</si>
  <si>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</si>
  <si>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</si>
  <si>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</si>
  <si>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</si>
  <si>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</si>
  <si>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</si>
  <si>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</si>
  <si>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</si>
  <si>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</si>
  <si>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</si>
  <si>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</si>
  <si>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</si>
  <si>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</si>
  <si>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</si>
  <si>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</si>
  <si>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</si>
  <si>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</si>
  <si>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</si>
  <si>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</si>
  <si>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</si>
  <si>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</si>
  <si>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</si>
  <si>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</si>
  <si>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</si>
  <si>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</si>
  <si>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</si>
  <si>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</si>
  <si>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</si>
  <si>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</si>
  <si>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</si>
  <si>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</si>
  <si>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</si>
  <si>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</si>
  <si>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</si>
  <si>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</si>
  <si>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</si>
  <si>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</si>
  <si>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</si>
  <si>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</si>
  <si>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</si>
  <si>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</si>
  <si>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</si>
  <si>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</si>
  <si>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</si>
  <si>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</si>
  <si>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</si>
  <si>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</si>
  <si>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</si>
  <si>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</si>
  <si>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</si>
  <si>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</si>
  <si>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</si>
  <si>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</si>
  <si>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</si>
  <si>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</si>
  <si>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</si>
  <si>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</si>
  <si>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</si>
  <si>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</si>
  <si>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</si>
  <si>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</si>
  <si>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</si>
  <si>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</si>
  <si>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</si>
  <si>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</si>
  <si>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</si>
  <si>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</si>
  <si>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</si>
  <si>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</si>
  <si>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</si>
  <si>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</si>
  <si>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</si>
  <si>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</si>
  <si>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</si>
  <si>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</si>
  <si>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</si>
  <si>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</si>
  <si>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</si>
  <si>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</si>
  <si>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</si>
  <si>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</si>
  <si>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</si>
  <si>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</si>
  <si>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</si>
  <si>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</si>
  <si>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</si>
  <si>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</si>
  <si>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</si>
  <si>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</si>
  <si>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</si>
  <si>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</si>
  <si>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</si>
  <si>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</si>
  <si>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</si>
  <si>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</si>
  <si>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</si>
  <si>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</si>
  <si>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当該値(N-2)</t>
    <phoneticPr fontId="5"/>
  </si>
  <si>
    <t>当該値(N-4)</t>
    <phoneticPr fontId="5"/>
  </si>
  <si>
    <t>当該値(N-2)</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</si>
  <si>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</si>
  <si>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</si>
  <si>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</si>
  <si>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</si>
  <si>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</si>
  <si>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</si>
  <si>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</si>
  <si>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</si>
  <si>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柏市</t>
  </si>
  <si>
    <t>柏市市営駐車場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</si>
  <si>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</si>
  <si>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</si>
  <si>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</si>
  <si>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</si>
  <si>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</si>
  <si>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</si>
  <si>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</si>
  <si>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</si>
  <si>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</si>
  <si>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</si>
  <si>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</si>
  <si>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</si>
  <si>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</si>
  <si>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</si>
  <si>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</si>
  <si>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</si>
  <si>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「⑪稼働率」はほぼ横ばいのまま，令和６年度は微増し218％となった。
また，類似施設と比較して，どの年度も平均値は大きく上回る結果となった。</t>
    <rPh sb="22" eb="24">
      <t>ビゾウ</t>
    </rPh>
    <rPh sb="33" eb="35">
      <t>ネンカン</t>
    </rPh>
    <phoneticPr fontId="5"/>
  </si>
  <si>
    <r>
      <rPr>
        <sz val="11"/>
        <rFont val="ＭＳ ゴシック"/>
        <family val="3"/>
        <charset val="128"/>
      </rPr>
      <t>「⑦敷地の地価」は記載している金額のとおりである。</t>
    </r>
    <r>
      <rPr>
        <sz val="11"/>
        <color rgb="FFFF0000"/>
        <rFont val="ＭＳ ゴシック"/>
        <family val="3"/>
        <charset val="128"/>
      </rPr>
      <t xml:space="preserve">
</t>
    </r>
    <r>
      <rPr>
        <sz val="11"/>
        <rFont val="ＭＳ ゴシック"/>
        <family val="3"/>
        <charset val="128"/>
      </rPr>
      <t>「⑧設備投資見込額」は，経営戦略に記載された建設改良費・修繕費等であり，本市の該当なし。
「⑩企業債残高対料金収入比率」は数値が低いことが望ましいとされている。本市の該当なし。
駐車場の運営は，敷地を地権者と定期借地権設定契約によって借用して行っており，事業廃止，民間譲渡は現時点では困難と判断する。
社会情勢の変化や今後の駐車場としての在り方を見極めた上で方向性を決めるとともに，当面は，駐車場として事業を行うため，老朽化に伴う大規模な修繕が必要となる。</t>
    </r>
    <rPh sb="65" eb="67">
      <t>ガイトウ</t>
    </rPh>
    <rPh sb="106" eb="108">
      <t>ホンシ</t>
    </rPh>
    <rPh sb="109" eb="111">
      <t>ガイトウ</t>
    </rPh>
    <phoneticPr fontId="5"/>
  </si>
  <si>
    <t>平成３０年度から現指定管理者となり，２期目の２年目であった。企業努力等により稼働率及び収益を回復傾向にさせ，光熱費や人件費上昇等の影響がありつつも，昨年度を上回る収入となった。
今後も各種の物価高が継続し、個人消費を抑制する恐れはあるが，これらの情勢を鑑みつつ周辺の駐車需要を取り込むべく，各種施策を検討・実施し，安定した経営を実現していく。</t>
    <rPh sb="8" eb="9">
      <t>ゲン</t>
    </rPh>
    <rPh sb="19" eb="21">
      <t>キメ</t>
    </rPh>
    <rPh sb="23" eb="25">
      <t>ネンメ</t>
    </rPh>
    <rPh sb="46" eb="48">
      <t>カイフク</t>
    </rPh>
    <rPh sb="74" eb="77">
      <t>サクネンド</t>
    </rPh>
    <rPh sb="78" eb="80">
      <t>ウワマワ</t>
    </rPh>
    <rPh sb="81" eb="83">
      <t>シュウニュウ</t>
    </rPh>
    <rPh sb="89" eb="91">
      <t>コンゴ</t>
    </rPh>
    <rPh sb="92" eb="94">
      <t>カクシュ</t>
    </rPh>
    <rPh sb="157" eb="159">
      <t>アンテイ</t>
    </rPh>
    <rPh sb="161" eb="163">
      <t>ケイエイ</t>
    </rPh>
    <rPh sb="164" eb="166">
      <t>ジツゲン</t>
    </rPh>
    <phoneticPr fontId="5"/>
  </si>
  <si>
    <r>
      <rPr>
        <sz val="11"/>
        <rFont val="ＭＳ ゴシック"/>
        <family val="3"/>
        <charset val="128"/>
      </rPr>
      <t>「①収益的収支比率」は収益を費用で割り算出する。本市は約128％となり，昨年度より増加した。</t>
    </r>
    <r>
      <rPr>
        <sz val="11"/>
        <color rgb="FFFF0000"/>
        <rFont val="ＭＳ ゴシック"/>
        <family val="3"/>
        <charset val="128"/>
      </rPr>
      <t xml:space="preserve">
</t>
    </r>
    <r>
      <rPr>
        <sz val="11"/>
        <rFont val="ＭＳ ゴシック"/>
        <family val="3"/>
        <charset val="128"/>
      </rPr>
      <t>「②他会計補助金比率」及び「③駐車場台数一台当たりの他会計補助金額」は該当なし。</t>
    </r>
    <r>
      <rPr>
        <sz val="11"/>
        <color rgb="FFFF0000"/>
        <rFont val="ＭＳ ゴシック"/>
        <family val="3"/>
        <charset val="128"/>
      </rPr>
      <t xml:space="preserve">
</t>
    </r>
    <r>
      <rPr>
        <sz val="11"/>
        <rFont val="ＭＳ ゴシック"/>
        <family val="3"/>
        <charset val="128"/>
      </rPr>
      <t>「④売上高ＧＯＰ比率」は，前年度・平均どちらの値も上回った。</t>
    </r>
    <r>
      <rPr>
        <sz val="11"/>
        <color rgb="FFFF0000"/>
        <rFont val="ＭＳ ゴシック"/>
        <family val="3"/>
        <charset val="128"/>
      </rPr>
      <t xml:space="preserve">
</t>
    </r>
    <r>
      <rPr>
        <sz val="11"/>
        <rFont val="ＭＳ ゴシック"/>
        <family val="3"/>
        <charset val="128"/>
      </rPr>
      <t>「⑤ＥＢＩＴＤＡ」は継続した成長を判断する指標であり，数値が大きいことが望ましいとされている。令和４年度から回復傾向にあり，前年度・平均どちらの値も上回った。
これらの数値から，収支として回復傾向にあることがわかる。なお，コロナ以前と比較しパチンコ店関連の利用減少が大きく，業界の傾向としても利用回復は見込めないため，収支のコロナ以前への大幅な回復は難しい状況である。</t>
    </r>
    <rPh sb="11" eb="13">
      <t>シュウエキ</t>
    </rPh>
    <rPh sb="14" eb="16">
      <t>ヒヨウ</t>
    </rPh>
    <rPh sb="17" eb="18">
      <t>ワ</t>
    </rPh>
    <rPh sb="19" eb="21">
      <t>サンシュツ</t>
    </rPh>
    <rPh sb="36" eb="39">
      <t>サクネンド</t>
    </rPh>
    <rPh sb="41" eb="43">
      <t>ゾウカ</t>
    </rPh>
    <rPh sb="101" eb="104">
      <t>ゼンネンド</t>
    </rPh>
    <rPh sb="111" eb="112">
      <t>アタイ</t>
    </rPh>
    <rPh sb="113" eb="115">
      <t>ウワマワ</t>
    </rPh>
    <rPh sb="166" eb="168">
      <t>レイワ</t>
    </rPh>
    <rPh sb="191" eb="192">
      <t>アタイ</t>
    </rPh>
    <rPh sb="203" eb="205">
      <t>スウチ</t>
    </rPh>
    <rPh sb="208" eb="210">
      <t>シュウシ</t>
    </rPh>
    <rPh sb="233" eb="235">
      <t>イゼン</t>
    </rPh>
    <rPh sb="236" eb="238">
      <t>ヒカク</t>
    </rPh>
    <rPh sb="243" eb="244">
      <t>テン</t>
    </rPh>
    <rPh sb="244" eb="246">
      <t>カンレン</t>
    </rPh>
    <rPh sb="247" eb="251">
      <t>リヨウゲンショウ</t>
    </rPh>
    <rPh sb="252" eb="253">
      <t>オオ</t>
    </rPh>
    <rPh sb="256" eb="258">
      <t>ギョウカイ</t>
    </rPh>
    <rPh sb="259" eb="261">
      <t>ケイコウ</t>
    </rPh>
    <rPh sb="270" eb="272">
      <t>ミコ</t>
    </rPh>
    <rPh sb="278" eb="280">
      <t>シュウシ</t>
    </rPh>
    <rPh sb="284" eb="286">
      <t>イゼン</t>
    </rPh>
    <rPh sb="288" eb="290">
      <t>オオハバ</t>
    </rPh>
    <rPh sb="291" eb="293">
      <t>カイフク</t>
    </rPh>
    <rPh sb="294" eb="295">
      <t>ムズカ</t>
    </rPh>
    <rPh sb="297" eb="299">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</si>
</sst>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266.2</c:v>
                </c:pt>
                <c:pt idx="1">
                  <c:v>259.3</c:v>
                </c:pt>
                <c:pt idx="2">
                  <c:v>118.3</c:v>
                </c:pt>
                <c:pt idx="3">
                  <c:v>125.2</c:v>
                </c:pt>
                <c:pt idx="4">
                  <c:v>128.6</c:v>
                </c:pt>
              </c:numCache>
            </c:numRef>
          </c:val>
          <c:extLst>
            <c:ext xmlns:c16="http://schemas.microsoft.com/office/drawing/2014/chart" uri="{C3380CC4-5D6E-409C-BE32-E72D297353CC}">
              <c16:uniqueId val="{00000000-338E-40FE-B110-17FAC757A40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338E-40FE-B110-17FAC757A40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F88-455E-992E-70C6B423324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0F88-455E-992E-70C6B423324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878-4F86-9FE1-1479B6CDB8C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878-4F86-9FE1-1479B6CDB8C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7D6-43A5-8B98-EB8FC27F86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7D6-43A5-8B98-EB8FC27F86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AE-4429-A4C1-C38274ABB8F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EAE-4429-A4C1-C38274ABB8F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4B3-48F2-A35B-849FB60CB65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B4B3-48F2-A35B-849FB60CB65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204.7</c:v>
                </c:pt>
                <c:pt idx="1">
                  <c:v>212.8</c:v>
                </c:pt>
                <c:pt idx="2">
                  <c:v>213.7</c:v>
                </c:pt>
                <c:pt idx="3">
                  <c:v>210.4</c:v>
                </c:pt>
                <c:pt idx="4">
                  <c:v>218</c:v>
                </c:pt>
              </c:numCache>
            </c:numRef>
          </c:val>
          <c:extLst>
            <c:ext xmlns:c16="http://schemas.microsoft.com/office/drawing/2014/chart" uri="{C3380CC4-5D6E-409C-BE32-E72D297353CC}">
              <c16:uniqueId val="{00000000-55DD-409E-8BE0-6549B8A29F5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55DD-409E-8BE0-6549B8A29F5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62.4</c:v>
                </c:pt>
                <c:pt idx="1">
                  <c:v>61.4</c:v>
                </c:pt>
                <c:pt idx="2">
                  <c:v>23.5</c:v>
                </c:pt>
                <c:pt idx="3">
                  <c:v>20.100000000000001</c:v>
                </c:pt>
                <c:pt idx="4">
                  <c:v>22.2</c:v>
                </c:pt>
              </c:numCache>
            </c:numRef>
          </c:val>
          <c:extLst>
            <c:ext xmlns:c16="http://schemas.microsoft.com/office/drawing/2014/chart" uri="{C3380CC4-5D6E-409C-BE32-E72D297353CC}">
              <c16:uniqueId val="{00000000-A425-4730-B00E-F56E1CAF110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A425-4730-B00E-F56E1CAF110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67247</c:v>
                </c:pt>
                <c:pt idx="1">
                  <c:v>58882</c:v>
                </c:pt>
                <c:pt idx="2">
                  <c:v>34598</c:v>
                </c:pt>
                <c:pt idx="3">
                  <c:v>46456</c:v>
                </c:pt>
                <c:pt idx="4">
                  <c:v>52277</c:v>
                </c:pt>
              </c:numCache>
            </c:numRef>
          </c:val>
          <c:extLst>
            <c:ext xmlns:c16="http://schemas.microsoft.com/office/drawing/2014/chart" uri="{C3380CC4-5D6E-409C-BE32-E72D297353CC}">
              <c16:uniqueId val="{00000000-DD85-4EC4-A5B3-D354D00D787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D85-4EC4-A5B3-D354D00D787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千葉県柏市　柏市市営駐車場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8761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205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266.2</v>
      </c>
      <c r="V31" s="116"/>
      <c r="W31" s="116"/>
      <c r="X31" s="116"/>
      <c r="Y31" s="116"/>
      <c r="Z31" s="116"/>
      <c r="AA31" s="116"/>
      <c r="AB31" s="116"/>
      <c r="AC31" s="116"/>
      <c r="AD31" s="116"/>
      <c r="AE31" s="116"/>
      <c r="AF31" s="116"/>
      <c r="AG31" s="116"/>
      <c r="AH31" s="116"/>
      <c r="AI31" s="116"/>
      <c r="AJ31" s="116"/>
      <c r="AK31" s="116"/>
      <c r="AL31" s="116"/>
      <c r="AM31" s="116"/>
      <c r="AN31" s="116">
        <f>データ!Z7</f>
        <v>259.3</v>
      </c>
      <c r="AO31" s="116"/>
      <c r="AP31" s="116"/>
      <c r="AQ31" s="116"/>
      <c r="AR31" s="116"/>
      <c r="AS31" s="116"/>
      <c r="AT31" s="116"/>
      <c r="AU31" s="116"/>
      <c r="AV31" s="116"/>
      <c r="AW31" s="116"/>
      <c r="AX31" s="116"/>
      <c r="AY31" s="116"/>
      <c r="AZ31" s="116"/>
      <c r="BA31" s="116"/>
      <c r="BB31" s="116"/>
      <c r="BC31" s="116"/>
      <c r="BD31" s="116"/>
      <c r="BE31" s="116"/>
      <c r="BF31" s="116"/>
      <c r="BG31" s="116">
        <f>データ!AA7</f>
        <v>118.3</v>
      </c>
      <c r="BH31" s="116"/>
      <c r="BI31" s="116"/>
      <c r="BJ31" s="116"/>
      <c r="BK31" s="116"/>
      <c r="BL31" s="116"/>
      <c r="BM31" s="116"/>
      <c r="BN31" s="116"/>
      <c r="BO31" s="116"/>
      <c r="BP31" s="116"/>
      <c r="BQ31" s="116"/>
      <c r="BR31" s="116"/>
      <c r="BS31" s="116"/>
      <c r="BT31" s="116"/>
      <c r="BU31" s="116"/>
      <c r="BV31" s="116"/>
      <c r="BW31" s="116"/>
      <c r="BX31" s="116"/>
      <c r="BY31" s="116"/>
      <c r="BZ31" s="116">
        <f>データ!AB7</f>
        <v>125.2</v>
      </c>
      <c r="CA31" s="116"/>
      <c r="CB31" s="116"/>
      <c r="CC31" s="116"/>
      <c r="CD31" s="116"/>
      <c r="CE31" s="116"/>
      <c r="CF31" s="116"/>
      <c r="CG31" s="116"/>
      <c r="CH31" s="116"/>
      <c r="CI31" s="116"/>
      <c r="CJ31" s="116"/>
      <c r="CK31" s="116"/>
      <c r="CL31" s="116"/>
      <c r="CM31" s="116"/>
      <c r="CN31" s="116"/>
      <c r="CO31" s="116"/>
      <c r="CP31" s="116"/>
      <c r="CQ31" s="116"/>
      <c r="CR31" s="116"/>
      <c r="CS31" s="116">
        <f>データ!AC7</f>
        <v>128.6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204.7</v>
      </c>
      <c r="JD31" s="111"/>
      <c r="JE31" s="111"/>
      <c r="JF31" s="111"/>
      <c r="JG31" s="111"/>
      <c r="JH31" s="111"/>
      <c r="JI31" s="111"/>
      <c r="JJ31" s="111"/>
      <c r="JK31" s="111"/>
      <c r="JL31" s="111"/>
      <c r="JM31" s="111"/>
      <c r="JN31" s="111"/>
      <c r="JO31" s="111"/>
      <c r="JP31" s="111"/>
      <c r="JQ31" s="111"/>
      <c r="JR31" s="111"/>
      <c r="JS31" s="111"/>
      <c r="JT31" s="111"/>
      <c r="JU31" s="112"/>
      <c r="JV31" s="110">
        <f>データ!DL7</f>
        <v>212.8</v>
      </c>
      <c r="JW31" s="111"/>
      <c r="JX31" s="111"/>
      <c r="JY31" s="111"/>
      <c r="JZ31" s="111"/>
      <c r="KA31" s="111"/>
      <c r="KB31" s="111"/>
      <c r="KC31" s="111"/>
      <c r="KD31" s="111"/>
      <c r="KE31" s="111"/>
      <c r="KF31" s="111"/>
      <c r="KG31" s="111"/>
      <c r="KH31" s="111"/>
      <c r="KI31" s="111"/>
      <c r="KJ31" s="111"/>
      <c r="KK31" s="111"/>
      <c r="KL31" s="111"/>
      <c r="KM31" s="111"/>
      <c r="KN31" s="112"/>
      <c r="KO31" s="110">
        <f>データ!DM7</f>
        <v>213.7</v>
      </c>
      <c r="KP31" s="111"/>
      <c r="KQ31" s="111"/>
      <c r="KR31" s="111"/>
      <c r="KS31" s="111"/>
      <c r="KT31" s="111"/>
      <c r="KU31" s="111"/>
      <c r="KV31" s="111"/>
      <c r="KW31" s="111"/>
      <c r="KX31" s="111"/>
      <c r="KY31" s="111"/>
      <c r="KZ31" s="111"/>
      <c r="LA31" s="111"/>
      <c r="LB31" s="111"/>
      <c r="LC31" s="111"/>
      <c r="LD31" s="111"/>
      <c r="LE31" s="111"/>
      <c r="LF31" s="111"/>
      <c r="LG31" s="112"/>
      <c r="LH31" s="110">
        <f>データ!DN7</f>
        <v>210.4</v>
      </c>
      <c r="LI31" s="111"/>
      <c r="LJ31" s="111"/>
      <c r="LK31" s="111"/>
      <c r="LL31" s="111"/>
      <c r="LM31" s="111"/>
      <c r="LN31" s="111"/>
      <c r="LO31" s="111"/>
      <c r="LP31" s="111"/>
      <c r="LQ31" s="111"/>
      <c r="LR31" s="111"/>
      <c r="LS31" s="111"/>
      <c r="LT31" s="111"/>
      <c r="LU31" s="111"/>
      <c r="LV31" s="111"/>
      <c r="LW31" s="111"/>
      <c r="LX31" s="111"/>
      <c r="LY31" s="111"/>
      <c r="LZ31" s="112"/>
      <c r="MA31" s="110">
        <f>データ!DO7</f>
        <v>218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133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1">
        <f>データ!AU7</f>
        <v>0</v>
      </c>
      <c r="V52" s="121"/>
      <c r="W52" s="121"/>
      <c r="X52" s="121"/>
      <c r="Y52" s="121"/>
      <c r="Z52" s="121"/>
      <c r="AA52" s="121"/>
      <c r="AB52" s="121"/>
      <c r="AC52" s="121"/>
      <c r="AD52" s="121"/>
      <c r="AE52" s="121"/>
      <c r="AF52" s="121"/>
      <c r="AG52" s="121"/>
      <c r="AH52" s="121"/>
      <c r="AI52" s="121"/>
      <c r="AJ52" s="121"/>
      <c r="AK52" s="121"/>
      <c r="AL52" s="121"/>
      <c r="AM52" s="121"/>
      <c r="AN52" s="121">
        <f>データ!AV7</f>
        <v>0</v>
      </c>
      <c r="AO52" s="121"/>
      <c r="AP52" s="121"/>
      <c r="AQ52" s="121"/>
      <c r="AR52" s="121"/>
      <c r="AS52" s="121"/>
      <c r="AT52" s="121"/>
      <c r="AU52" s="121"/>
      <c r="AV52" s="121"/>
      <c r="AW52" s="121"/>
      <c r="AX52" s="121"/>
      <c r="AY52" s="121"/>
      <c r="AZ52" s="121"/>
      <c r="BA52" s="121"/>
      <c r="BB52" s="121"/>
      <c r="BC52" s="121"/>
      <c r="BD52" s="121"/>
      <c r="BE52" s="121"/>
      <c r="BF52" s="121"/>
      <c r="BG52" s="121">
        <f>データ!AW7</f>
        <v>0</v>
      </c>
      <c r="BH52" s="121"/>
      <c r="BI52" s="121"/>
      <c r="BJ52" s="121"/>
      <c r="BK52" s="121"/>
      <c r="BL52" s="121"/>
      <c r="BM52" s="121"/>
      <c r="BN52" s="121"/>
      <c r="BO52" s="121"/>
      <c r="BP52" s="121"/>
      <c r="BQ52" s="121"/>
      <c r="BR52" s="121"/>
      <c r="BS52" s="121"/>
      <c r="BT52" s="121"/>
      <c r="BU52" s="121"/>
      <c r="BV52" s="121"/>
      <c r="BW52" s="121"/>
      <c r="BX52" s="121"/>
      <c r="BY52" s="121"/>
      <c r="BZ52" s="121">
        <f>データ!AX7</f>
        <v>0</v>
      </c>
      <c r="CA52" s="121"/>
      <c r="CB52" s="121"/>
      <c r="CC52" s="121"/>
      <c r="CD52" s="121"/>
      <c r="CE52" s="121"/>
      <c r="CF52" s="121"/>
      <c r="CG52" s="121"/>
      <c r="CH52" s="121"/>
      <c r="CI52" s="121"/>
      <c r="CJ52" s="121"/>
      <c r="CK52" s="121"/>
      <c r="CL52" s="121"/>
      <c r="CM52" s="121"/>
      <c r="CN52" s="121"/>
      <c r="CO52" s="121"/>
      <c r="CP52" s="121"/>
      <c r="CQ52" s="121"/>
      <c r="CR52" s="121"/>
      <c r="CS52" s="121">
        <f>データ!AY7</f>
        <v>0</v>
      </c>
      <c r="CT52" s="121"/>
      <c r="CU52" s="121"/>
      <c r="CV52" s="121"/>
      <c r="CW52" s="121"/>
      <c r="CX52" s="121"/>
      <c r="CY52" s="121"/>
      <c r="CZ52" s="121"/>
      <c r="DA52" s="121"/>
      <c r="DB52" s="121"/>
      <c r="DC52" s="121"/>
      <c r="DD52" s="121"/>
      <c r="DE52" s="121"/>
      <c r="DF52" s="121"/>
      <c r="DG52" s="121"/>
      <c r="DH52" s="121"/>
      <c r="DI52" s="121"/>
      <c r="DJ52" s="121"/>
      <c r="DK52" s="121"/>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62.4</v>
      </c>
      <c r="EM52" s="116"/>
      <c r="EN52" s="116"/>
      <c r="EO52" s="116"/>
      <c r="EP52" s="116"/>
      <c r="EQ52" s="116"/>
      <c r="ER52" s="116"/>
      <c r="ES52" s="116"/>
      <c r="ET52" s="116"/>
      <c r="EU52" s="116"/>
      <c r="EV52" s="116"/>
      <c r="EW52" s="116"/>
      <c r="EX52" s="116"/>
      <c r="EY52" s="116"/>
      <c r="EZ52" s="116"/>
      <c r="FA52" s="116"/>
      <c r="FB52" s="116"/>
      <c r="FC52" s="116"/>
      <c r="FD52" s="116"/>
      <c r="FE52" s="116">
        <f>データ!BG7</f>
        <v>61.4</v>
      </c>
      <c r="FF52" s="116"/>
      <c r="FG52" s="116"/>
      <c r="FH52" s="116"/>
      <c r="FI52" s="116"/>
      <c r="FJ52" s="116"/>
      <c r="FK52" s="116"/>
      <c r="FL52" s="116"/>
      <c r="FM52" s="116"/>
      <c r="FN52" s="116"/>
      <c r="FO52" s="116"/>
      <c r="FP52" s="116"/>
      <c r="FQ52" s="116"/>
      <c r="FR52" s="116"/>
      <c r="FS52" s="116"/>
      <c r="FT52" s="116"/>
      <c r="FU52" s="116"/>
      <c r="FV52" s="116"/>
      <c r="FW52" s="116"/>
      <c r="FX52" s="116">
        <f>データ!BH7</f>
        <v>23.5</v>
      </c>
      <c r="FY52" s="116"/>
      <c r="FZ52" s="116"/>
      <c r="GA52" s="116"/>
      <c r="GB52" s="116"/>
      <c r="GC52" s="116"/>
      <c r="GD52" s="116"/>
      <c r="GE52" s="116"/>
      <c r="GF52" s="116"/>
      <c r="GG52" s="116"/>
      <c r="GH52" s="116"/>
      <c r="GI52" s="116"/>
      <c r="GJ52" s="116"/>
      <c r="GK52" s="116"/>
      <c r="GL52" s="116"/>
      <c r="GM52" s="116"/>
      <c r="GN52" s="116"/>
      <c r="GO52" s="116"/>
      <c r="GP52" s="116"/>
      <c r="GQ52" s="116">
        <f>データ!BI7</f>
        <v>20.100000000000001</v>
      </c>
      <c r="GR52" s="116"/>
      <c r="GS52" s="116"/>
      <c r="GT52" s="116"/>
      <c r="GU52" s="116"/>
      <c r="GV52" s="116"/>
      <c r="GW52" s="116"/>
      <c r="GX52" s="116"/>
      <c r="GY52" s="116"/>
      <c r="GZ52" s="116"/>
      <c r="HA52" s="116"/>
      <c r="HB52" s="116"/>
      <c r="HC52" s="116"/>
      <c r="HD52" s="116"/>
      <c r="HE52" s="116"/>
      <c r="HF52" s="116"/>
      <c r="HG52" s="116"/>
      <c r="HH52" s="116"/>
      <c r="HI52" s="116"/>
      <c r="HJ52" s="116">
        <f>データ!BJ7</f>
        <v>22.2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1">
        <f>データ!BQ7</f>
        <v>67247</v>
      </c>
      <c r="JD52" s="121"/>
      <c r="JE52" s="121"/>
      <c r="JF52" s="121"/>
      <c r="JG52" s="121"/>
      <c r="JH52" s="121"/>
      <c r="JI52" s="121"/>
      <c r="JJ52" s="121"/>
      <c r="JK52" s="121"/>
      <c r="JL52" s="121"/>
      <c r="JM52" s="121"/>
      <c r="JN52" s="121"/>
      <c r="JO52" s="121"/>
      <c r="JP52" s="121"/>
      <c r="JQ52" s="121"/>
      <c r="JR52" s="121"/>
      <c r="JS52" s="121"/>
      <c r="JT52" s="121"/>
      <c r="JU52" s="121"/>
      <c r="JV52" s="121">
        <f>データ!BR7</f>
        <v>58882</v>
      </c>
      <c r="JW52" s="121"/>
      <c r="JX52" s="121"/>
      <c r="JY52" s="121"/>
      <c r="JZ52" s="121"/>
      <c r="KA52" s="121"/>
      <c r="KB52" s="121"/>
      <c r="KC52" s="121"/>
      <c r="KD52" s="121"/>
      <c r="KE52" s="121"/>
      <c r="KF52" s="121"/>
      <c r="KG52" s="121"/>
      <c r="KH52" s="121"/>
      <c r="KI52" s="121"/>
      <c r="KJ52" s="121"/>
      <c r="KK52" s="121"/>
      <c r="KL52" s="121"/>
      <c r="KM52" s="121"/>
      <c r="KN52" s="121"/>
      <c r="KO52" s="121">
        <f>データ!BS7</f>
        <v>34598</v>
      </c>
      <c r="KP52" s="121"/>
      <c r="KQ52" s="121"/>
      <c r="KR52" s="121"/>
      <c r="KS52" s="121"/>
      <c r="KT52" s="121"/>
      <c r="KU52" s="121"/>
      <c r="KV52" s="121"/>
      <c r="KW52" s="121"/>
      <c r="KX52" s="121"/>
      <c r="KY52" s="121"/>
      <c r="KZ52" s="121"/>
      <c r="LA52" s="121"/>
      <c r="LB52" s="121"/>
      <c r="LC52" s="121"/>
      <c r="LD52" s="121"/>
      <c r="LE52" s="121"/>
      <c r="LF52" s="121"/>
      <c r="LG52" s="121"/>
      <c r="LH52" s="121">
        <f>データ!BT7</f>
        <v>46456</v>
      </c>
      <c r="LI52" s="121"/>
      <c r="LJ52" s="121"/>
      <c r="LK52" s="121"/>
      <c r="LL52" s="121"/>
      <c r="LM52" s="121"/>
      <c r="LN52" s="121"/>
      <c r="LO52" s="121"/>
      <c r="LP52" s="121"/>
      <c r="LQ52" s="121"/>
      <c r="LR52" s="121"/>
      <c r="LS52" s="121"/>
      <c r="LT52" s="121"/>
      <c r="LU52" s="121"/>
      <c r="LV52" s="121"/>
      <c r="LW52" s="121"/>
      <c r="LX52" s="121"/>
      <c r="LY52" s="121"/>
      <c r="LZ52" s="121"/>
      <c r="MA52" s="121">
        <f>データ!BU7</f>
        <v>52277</v>
      </c>
      <c r="MB52" s="121"/>
      <c r="MC52" s="121"/>
      <c r="MD52" s="121"/>
      <c r="ME52" s="121"/>
      <c r="MF52" s="121"/>
      <c r="MG52" s="121"/>
      <c r="MH52" s="121"/>
      <c r="MI52" s="121"/>
      <c r="MJ52" s="121"/>
      <c r="MK52" s="121"/>
      <c r="ML52" s="121"/>
      <c r="MM52" s="121"/>
      <c r="MN52" s="121"/>
      <c r="MO52" s="121"/>
      <c r="MP52" s="121"/>
      <c r="MQ52" s="121"/>
      <c r="MR52" s="121"/>
      <c r="MS52" s="121"/>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1">
        <f>データ!AZ7</f>
        <v>87</v>
      </c>
      <c r="V53" s="121"/>
      <c r="W53" s="121"/>
      <c r="X53" s="121"/>
      <c r="Y53" s="121"/>
      <c r="Z53" s="121"/>
      <c r="AA53" s="121"/>
      <c r="AB53" s="121"/>
      <c r="AC53" s="121"/>
      <c r="AD53" s="121"/>
      <c r="AE53" s="121"/>
      <c r="AF53" s="121"/>
      <c r="AG53" s="121"/>
      <c r="AH53" s="121"/>
      <c r="AI53" s="121"/>
      <c r="AJ53" s="121"/>
      <c r="AK53" s="121"/>
      <c r="AL53" s="121"/>
      <c r="AM53" s="121"/>
      <c r="AN53" s="121">
        <f>データ!BA7</f>
        <v>7646</v>
      </c>
      <c r="AO53" s="121"/>
      <c r="AP53" s="121"/>
      <c r="AQ53" s="121"/>
      <c r="AR53" s="121"/>
      <c r="AS53" s="121"/>
      <c r="AT53" s="121"/>
      <c r="AU53" s="121"/>
      <c r="AV53" s="121"/>
      <c r="AW53" s="121"/>
      <c r="AX53" s="121"/>
      <c r="AY53" s="121"/>
      <c r="AZ53" s="121"/>
      <c r="BA53" s="121"/>
      <c r="BB53" s="121"/>
      <c r="BC53" s="121"/>
      <c r="BD53" s="121"/>
      <c r="BE53" s="121"/>
      <c r="BF53" s="121"/>
      <c r="BG53" s="121">
        <f>データ!BB7</f>
        <v>53</v>
      </c>
      <c r="BH53" s="121"/>
      <c r="BI53" s="121"/>
      <c r="BJ53" s="121"/>
      <c r="BK53" s="121"/>
      <c r="BL53" s="121"/>
      <c r="BM53" s="121"/>
      <c r="BN53" s="121"/>
      <c r="BO53" s="121"/>
      <c r="BP53" s="121"/>
      <c r="BQ53" s="121"/>
      <c r="BR53" s="121"/>
      <c r="BS53" s="121"/>
      <c r="BT53" s="121"/>
      <c r="BU53" s="121"/>
      <c r="BV53" s="121"/>
      <c r="BW53" s="121"/>
      <c r="BX53" s="121"/>
      <c r="BY53" s="121"/>
      <c r="BZ53" s="121">
        <f>データ!BC7</f>
        <v>558</v>
      </c>
      <c r="CA53" s="121"/>
      <c r="CB53" s="121"/>
      <c r="CC53" s="121"/>
      <c r="CD53" s="121"/>
      <c r="CE53" s="121"/>
      <c r="CF53" s="121"/>
      <c r="CG53" s="121"/>
      <c r="CH53" s="121"/>
      <c r="CI53" s="121"/>
      <c r="CJ53" s="121"/>
      <c r="CK53" s="121"/>
      <c r="CL53" s="121"/>
      <c r="CM53" s="121"/>
      <c r="CN53" s="121"/>
      <c r="CO53" s="121"/>
      <c r="CP53" s="121"/>
      <c r="CQ53" s="121"/>
      <c r="CR53" s="121"/>
      <c r="CS53" s="121">
        <f>データ!BD7</f>
        <v>48</v>
      </c>
      <c r="CT53" s="121"/>
      <c r="CU53" s="121"/>
      <c r="CV53" s="121"/>
      <c r="CW53" s="121"/>
      <c r="CX53" s="121"/>
      <c r="CY53" s="121"/>
      <c r="CZ53" s="121"/>
      <c r="DA53" s="121"/>
      <c r="DB53" s="121"/>
      <c r="DC53" s="121"/>
      <c r="DD53" s="121"/>
      <c r="DE53" s="121"/>
      <c r="DF53" s="121"/>
      <c r="DG53" s="121"/>
      <c r="DH53" s="121"/>
      <c r="DI53" s="121"/>
      <c r="DJ53" s="121"/>
      <c r="DK53" s="121"/>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1">
        <f>データ!BV7</f>
        <v>4211</v>
      </c>
      <c r="JD53" s="121"/>
      <c r="JE53" s="121"/>
      <c r="JF53" s="121"/>
      <c r="JG53" s="121"/>
      <c r="JH53" s="121"/>
      <c r="JI53" s="121"/>
      <c r="JJ53" s="121"/>
      <c r="JK53" s="121"/>
      <c r="JL53" s="121"/>
      <c r="JM53" s="121"/>
      <c r="JN53" s="121"/>
      <c r="JO53" s="121"/>
      <c r="JP53" s="121"/>
      <c r="JQ53" s="121"/>
      <c r="JR53" s="121"/>
      <c r="JS53" s="121"/>
      <c r="JT53" s="121"/>
      <c r="JU53" s="121"/>
      <c r="JV53" s="121">
        <f>データ!BW7</f>
        <v>10653</v>
      </c>
      <c r="JW53" s="121"/>
      <c r="JX53" s="121"/>
      <c r="JY53" s="121"/>
      <c r="JZ53" s="121"/>
      <c r="KA53" s="121"/>
      <c r="KB53" s="121"/>
      <c r="KC53" s="121"/>
      <c r="KD53" s="121"/>
      <c r="KE53" s="121"/>
      <c r="KF53" s="121"/>
      <c r="KG53" s="121"/>
      <c r="KH53" s="121"/>
      <c r="KI53" s="121"/>
      <c r="KJ53" s="121"/>
      <c r="KK53" s="121"/>
      <c r="KL53" s="121"/>
      <c r="KM53" s="121"/>
      <c r="KN53" s="121"/>
      <c r="KO53" s="121">
        <f>データ!BX7</f>
        <v>17717</v>
      </c>
      <c r="KP53" s="121"/>
      <c r="KQ53" s="121"/>
      <c r="KR53" s="121"/>
      <c r="KS53" s="121"/>
      <c r="KT53" s="121"/>
      <c r="KU53" s="121"/>
      <c r="KV53" s="121"/>
      <c r="KW53" s="121"/>
      <c r="KX53" s="121"/>
      <c r="KY53" s="121"/>
      <c r="KZ53" s="121"/>
      <c r="LA53" s="121"/>
      <c r="LB53" s="121"/>
      <c r="LC53" s="121"/>
      <c r="LD53" s="121"/>
      <c r="LE53" s="121"/>
      <c r="LF53" s="121"/>
      <c r="LG53" s="121"/>
      <c r="LH53" s="121">
        <f>データ!BY7</f>
        <v>21803</v>
      </c>
      <c r="LI53" s="121"/>
      <c r="LJ53" s="121"/>
      <c r="LK53" s="121"/>
      <c r="LL53" s="121"/>
      <c r="LM53" s="121"/>
      <c r="LN53" s="121"/>
      <c r="LO53" s="121"/>
      <c r="LP53" s="121"/>
      <c r="LQ53" s="121"/>
      <c r="LR53" s="121"/>
      <c r="LS53" s="121"/>
      <c r="LT53" s="121"/>
      <c r="LU53" s="121"/>
      <c r="LV53" s="121"/>
      <c r="LW53" s="121"/>
      <c r="LX53" s="121"/>
      <c r="LY53" s="121"/>
      <c r="LZ53" s="121"/>
      <c r="MA53" s="121">
        <f>データ!BZ7</f>
        <v>22649</v>
      </c>
      <c r="MB53" s="121"/>
      <c r="MC53" s="121"/>
      <c r="MD53" s="121"/>
      <c r="ME53" s="121"/>
      <c r="MF53" s="121"/>
      <c r="MG53" s="121"/>
      <c r="MH53" s="121"/>
      <c r="MI53" s="121"/>
      <c r="MJ53" s="121"/>
      <c r="MK53" s="121"/>
      <c r="ML53" s="121"/>
      <c r="MM53" s="121"/>
      <c r="MN53" s="121"/>
      <c r="MO53" s="121"/>
      <c r="MP53" s="121"/>
      <c r="MQ53" s="121"/>
      <c r="MR53" s="121"/>
      <c r="MS53" s="121"/>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2" t="s">
        <v>32</v>
      </c>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2"/>
      <c r="FM64" s="122"/>
      <c r="FN64" s="122"/>
      <c r="FO64" s="122"/>
      <c r="FP64" s="122"/>
      <c r="FQ64" s="122"/>
      <c r="FR64" s="122"/>
      <c r="FS64" s="122"/>
      <c r="FT64" s="122"/>
      <c r="FU64" s="122"/>
      <c r="FV64" s="122"/>
      <c r="FW64" s="12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8"/>
      <c r="NE64" s="119"/>
      <c r="NF64" s="119"/>
      <c r="NG64" s="119"/>
      <c r="NH64" s="119"/>
      <c r="NI64" s="119"/>
      <c r="NJ64" s="119"/>
      <c r="NK64" s="119"/>
      <c r="NL64" s="119"/>
      <c r="NM64" s="119"/>
      <c r="NN64" s="119"/>
      <c r="NO64" s="119"/>
      <c r="NP64" s="119"/>
      <c r="NQ64" s="119"/>
      <c r="NR64" s="120"/>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2"/>
      <c r="CW65" s="122"/>
      <c r="CX65" s="122"/>
      <c r="CY65" s="122"/>
      <c r="CZ65" s="122"/>
      <c r="DA65" s="122"/>
      <c r="DB65" s="122"/>
      <c r="DC65" s="122"/>
      <c r="DD65" s="122"/>
      <c r="DE65" s="122"/>
      <c r="DF65" s="122"/>
      <c r="DG65" s="122"/>
      <c r="DH65" s="122"/>
      <c r="DI65" s="122"/>
      <c r="DJ65" s="122"/>
      <c r="DK65" s="122"/>
      <c r="DL65" s="122"/>
      <c r="DM65" s="122"/>
      <c r="DN65" s="122"/>
      <c r="DO65" s="122"/>
      <c r="DP65" s="122"/>
      <c r="DQ65" s="122"/>
      <c r="DR65" s="122"/>
      <c r="DS65" s="122"/>
      <c r="DT65" s="122"/>
      <c r="DU65" s="122"/>
      <c r="DV65" s="122"/>
      <c r="DW65" s="122"/>
      <c r="DX65" s="122"/>
      <c r="DY65" s="122"/>
      <c r="DZ65" s="122"/>
      <c r="EA65" s="122"/>
      <c r="EB65" s="122"/>
      <c r="EC65" s="122"/>
      <c r="ED65" s="122"/>
      <c r="EE65" s="122"/>
      <c r="EF65" s="122"/>
      <c r="EG65" s="122"/>
      <c r="EH65" s="122"/>
      <c r="EI65" s="122"/>
      <c r="EJ65" s="122"/>
      <c r="EK65" s="122"/>
      <c r="EL65" s="122"/>
      <c r="EM65" s="122"/>
      <c r="EN65" s="122"/>
      <c r="EO65" s="122"/>
      <c r="EP65" s="122"/>
      <c r="EQ65" s="122"/>
      <c r="ER65" s="122"/>
      <c r="ES65" s="122"/>
      <c r="ET65" s="122"/>
      <c r="EU65" s="122"/>
      <c r="EV65" s="122"/>
      <c r="EW65" s="122"/>
      <c r="EX65" s="122"/>
      <c r="EY65" s="122"/>
      <c r="EZ65" s="122"/>
      <c r="FA65" s="122"/>
      <c r="FB65" s="122"/>
      <c r="FC65" s="122"/>
      <c r="FD65" s="122"/>
      <c r="FE65" s="122"/>
      <c r="FF65" s="122"/>
      <c r="FG65" s="122"/>
      <c r="FH65" s="122"/>
      <c r="FI65" s="122"/>
      <c r="FJ65" s="122"/>
      <c r="FK65" s="122"/>
      <c r="FL65" s="122"/>
      <c r="FM65" s="122"/>
      <c r="FN65" s="122"/>
      <c r="FO65" s="122"/>
      <c r="FP65" s="122"/>
      <c r="FQ65" s="122"/>
      <c r="FR65" s="122"/>
      <c r="FS65" s="122"/>
      <c r="FT65" s="122"/>
      <c r="FU65" s="122"/>
      <c r="FV65" s="122"/>
      <c r="FW65" s="12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2"/>
      <c r="CW66" s="122"/>
      <c r="CX66" s="122"/>
      <c r="CY66" s="122"/>
      <c r="CZ66" s="122"/>
      <c r="DA66" s="122"/>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2"/>
      <c r="EF66" s="122"/>
      <c r="EG66" s="122"/>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2"/>
      <c r="FL66" s="122"/>
      <c r="FM66" s="122"/>
      <c r="FN66" s="122"/>
      <c r="FO66" s="122"/>
      <c r="FP66" s="122"/>
      <c r="FQ66" s="122"/>
      <c r="FR66" s="122"/>
      <c r="FS66" s="122"/>
      <c r="FT66" s="122"/>
      <c r="FU66" s="122"/>
      <c r="FV66" s="122"/>
      <c r="FW66" s="1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データ!CM7</f>
        <v>441263</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2" t="s">
        <v>34</v>
      </c>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2"/>
      <c r="FL72" s="122"/>
      <c r="FM72" s="122"/>
      <c r="FN72" s="122"/>
      <c r="FO72" s="122"/>
      <c r="FP72" s="122"/>
      <c r="FQ72" s="122"/>
      <c r="FR72" s="122"/>
      <c r="FS72" s="122"/>
      <c r="FT72" s="122"/>
      <c r="FU72" s="122"/>
      <c r="FV72" s="122"/>
      <c r="FW72" s="12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c r="FI73" s="122"/>
      <c r="FJ73" s="122"/>
      <c r="FK73" s="122"/>
      <c r="FL73" s="122"/>
      <c r="FM73" s="122"/>
      <c r="FN73" s="122"/>
      <c r="FO73" s="122"/>
      <c r="FP73" s="122"/>
      <c r="FQ73" s="122"/>
      <c r="FR73" s="122"/>
      <c r="FS73" s="122"/>
      <c r="FT73" s="122"/>
      <c r="FU73" s="122"/>
      <c r="FV73" s="122"/>
      <c r="FW73" s="12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2" t="str">
        <f>データ!$B$11</f>
        <v>R02</v>
      </c>
      <c r="S76" s="133"/>
      <c r="T76" s="133"/>
      <c r="U76" s="133"/>
      <c r="V76" s="133"/>
      <c r="W76" s="133"/>
      <c r="X76" s="133"/>
      <c r="Y76" s="133"/>
      <c r="Z76" s="133"/>
      <c r="AA76" s="133"/>
      <c r="AB76" s="133"/>
      <c r="AC76" s="133"/>
      <c r="AD76" s="133"/>
      <c r="AE76" s="133"/>
      <c r="AF76" s="134"/>
      <c r="AG76" s="132" t="str">
        <f>データ!$C$11</f>
        <v>R03</v>
      </c>
      <c r="AH76" s="133"/>
      <c r="AI76" s="133"/>
      <c r="AJ76" s="133"/>
      <c r="AK76" s="133"/>
      <c r="AL76" s="133"/>
      <c r="AM76" s="133"/>
      <c r="AN76" s="133"/>
      <c r="AO76" s="133"/>
      <c r="AP76" s="133"/>
      <c r="AQ76" s="133"/>
      <c r="AR76" s="133"/>
      <c r="AS76" s="133"/>
      <c r="AT76" s="133"/>
      <c r="AU76" s="134"/>
      <c r="AV76" s="132" t="str">
        <f>データ!$D$11</f>
        <v>R04</v>
      </c>
      <c r="AW76" s="133"/>
      <c r="AX76" s="133"/>
      <c r="AY76" s="133"/>
      <c r="AZ76" s="133"/>
      <c r="BA76" s="133"/>
      <c r="BB76" s="133"/>
      <c r="BC76" s="133"/>
      <c r="BD76" s="133"/>
      <c r="BE76" s="133"/>
      <c r="BF76" s="133"/>
      <c r="BG76" s="133"/>
      <c r="BH76" s="133"/>
      <c r="BI76" s="133"/>
      <c r="BJ76" s="134"/>
      <c r="BK76" s="132" t="str">
        <f>データ!$E$11</f>
        <v>R05</v>
      </c>
      <c r="BL76" s="133"/>
      <c r="BM76" s="133"/>
      <c r="BN76" s="133"/>
      <c r="BO76" s="133"/>
      <c r="BP76" s="133"/>
      <c r="BQ76" s="133"/>
      <c r="BR76" s="133"/>
      <c r="BS76" s="133"/>
      <c r="BT76" s="133"/>
      <c r="BU76" s="133"/>
      <c r="BV76" s="133"/>
      <c r="BW76" s="133"/>
      <c r="BX76" s="133"/>
      <c r="BY76" s="134"/>
      <c r="BZ76" s="132" t="str">
        <f>データ!$F$11</f>
        <v>R06</v>
      </c>
      <c r="CA76" s="133"/>
      <c r="CB76" s="133"/>
      <c r="CC76" s="133"/>
      <c r="CD76" s="133"/>
      <c r="CE76" s="133"/>
      <c r="CF76" s="133"/>
      <c r="CG76" s="133"/>
      <c r="CH76" s="133"/>
      <c r="CI76" s="133"/>
      <c r="CJ76" s="133"/>
      <c r="CK76" s="133"/>
      <c r="CL76" s="133"/>
      <c r="CM76" s="133"/>
      <c r="CN76" s="134"/>
      <c r="CO76" s="2"/>
      <c r="CP76" s="2"/>
      <c r="CQ76" s="2"/>
      <c r="CR76" s="2"/>
      <c r="CS76" s="2"/>
      <c r="CT76" s="2"/>
      <c r="CU76" s="2"/>
      <c r="CV76" s="123">
        <f>データ!CN7</f>
        <v>0</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データ!$B$11</f>
        <v>R02</v>
      </c>
      <c r="GM76" s="133"/>
      <c r="GN76" s="133"/>
      <c r="GO76" s="133"/>
      <c r="GP76" s="133"/>
      <c r="GQ76" s="133"/>
      <c r="GR76" s="133"/>
      <c r="GS76" s="133"/>
      <c r="GT76" s="133"/>
      <c r="GU76" s="133"/>
      <c r="GV76" s="133"/>
      <c r="GW76" s="133"/>
      <c r="GX76" s="133"/>
      <c r="GY76" s="133"/>
      <c r="GZ76" s="134"/>
      <c r="HA76" s="132" t="str">
        <f>データ!$C$11</f>
        <v>R03</v>
      </c>
      <c r="HB76" s="133"/>
      <c r="HC76" s="133"/>
      <c r="HD76" s="133"/>
      <c r="HE76" s="133"/>
      <c r="HF76" s="133"/>
      <c r="HG76" s="133"/>
      <c r="HH76" s="133"/>
      <c r="HI76" s="133"/>
      <c r="HJ76" s="133"/>
      <c r="HK76" s="133"/>
      <c r="HL76" s="133"/>
      <c r="HM76" s="133"/>
      <c r="HN76" s="133"/>
      <c r="HO76" s="134"/>
      <c r="HP76" s="132" t="str">
        <f>データ!$D$11</f>
        <v>R04</v>
      </c>
      <c r="HQ76" s="133"/>
      <c r="HR76" s="133"/>
      <c r="HS76" s="133"/>
      <c r="HT76" s="133"/>
      <c r="HU76" s="133"/>
      <c r="HV76" s="133"/>
      <c r="HW76" s="133"/>
      <c r="HX76" s="133"/>
      <c r="HY76" s="133"/>
      <c r="HZ76" s="133"/>
      <c r="IA76" s="133"/>
      <c r="IB76" s="133"/>
      <c r="IC76" s="133"/>
      <c r="ID76" s="134"/>
      <c r="IE76" s="132" t="str">
        <f>データ!$E$11</f>
        <v>R05</v>
      </c>
      <c r="IF76" s="133"/>
      <c r="IG76" s="133"/>
      <c r="IH76" s="133"/>
      <c r="II76" s="133"/>
      <c r="IJ76" s="133"/>
      <c r="IK76" s="133"/>
      <c r="IL76" s="133"/>
      <c r="IM76" s="133"/>
      <c r="IN76" s="133"/>
      <c r="IO76" s="133"/>
      <c r="IP76" s="133"/>
      <c r="IQ76" s="133"/>
      <c r="IR76" s="133"/>
      <c r="IS76" s="134"/>
      <c r="IT76" s="132" t="str">
        <f>データ!$F$11</f>
        <v>R06</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データ!$B$11</f>
        <v>R02</v>
      </c>
      <c r="KB76" s="133"/>
      <c r="KC76" s="133"/>
      <c r="KD76" s="133"/>
      <c r="KE76" s="133"/>
      <c r="KF76" s="133"/>
      <c r="KG76" s="133"/>
      <c r="KH76" s="133"/>
      <c r="KI76" s="133"/>
      <c r="KJ76" s="133"/>
      <c r="KK76" s="133"/>
      <c r="KL76" s="133"/>
      <c r="KM76" s="133"/>
      <c r="KN76" s="133"/>
      <c r="KO76" s="134"/>
      <c r="KP76" s="132" t="str">
        <f>データ!$C$11</f>
        <v>R03</v>
      </c>
      <c r="KQ76" s="133"/>
      <c r="KR76" s="133"/>
      <c r="KS76" s="133"/>
      <c r="KT76" s="133"/>
      <c r="KU76" s="133"/>
      <c r="KV76" s="133"/>
      <c r="KW76" s="133"/>
      <c r="KX76" s="133"/>
      <c r="KY76" s="133"/>
      <c r="KZ76" s="133"/>
      <c r="LA76" s="133"/>
      <c r="LB76" s="133"/>
      <c r="LC76" s="133"/>
      <c r="LD76" s="134"/>
      <c r="LE76" s="132" t="str">
        <f>データ!$D$11</f>
        <v>R04</v>
      </c>
      <c r="LF76" s="133"/>
      <c r="LG76" s="133"/>
      <c r="LH76" s="133"/>
      <c r="LI76" s="133"/>
      <c r="LJ76" s="133"/>
      <c r="LK76" s="133"/>
      <c r="LL76" s="133"/>
      <c r="LM76" s="133"/>
      <c r="LN76" s="133"/>
      <c r="LO76" s="133"/>
      <c r="LP76" s="133"/>
      <c r="LQ76" s="133"/>
      <c r="LR76" s="133"/>
      <c r="LS76" s="134"/>
      <c r="LT76" s="132" t="str">
        <f>データ!$E$11</f>
        <v>R05</v>
      </c>
      <c r="LU76" s="133"/>
      <c r="LV76" s="133"/>
      <c r="LW76" s="133"/>
      <c r="LX76" s="133"/>
      <c r="LY76" s="133"/>
      <c r="LZ76" s="133"/>
      <c r="MA76" s="133"/>
      <c r="MB76" s="133"/>
      <c r="MC76" s="133"/>
      <c r="MD76" s="133"/>
      <c r="ME76" s="133"/>
      <c r="MF76" s="133"/>
      <c r="MG76" s="133"/>
      <c r="MH76" s="134"/>
      <c r="MI76" s="132" t="str">
        <f>データ!$F$11</f>
        <v>R06</v>
      </c>
      <c r="MJ76" s="133"/>
      <c r="MK76" s="133"/>
      <c r="ML76" s="133"/>
      <c r="MM76" s="133"/>
      <c r="MN76" s="133"/>
      <c r="MO76" s="133"/>
      <c r="MP76" s="133"/>
      <c r="MQ76" s="133"/>
      <c r="MR76" s="133"/>
      <c r="MS76" s="133"/>
      <c r="MT76" s="133"/>
      <c r="MU76" s="133"/>
      <c r="MV76" s="133"/>
      <c r="MW76" s="134"/>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5" t="s">
        <v>27</v>
      </c>
      <c r="J77" s="135"/>
      <c r="K77" s="135"/>
      <c r="L77" s="135"/>
      <c r="M77" s="135"/>
      <c r="N77" s="135"/>
      <c r="O77" s="135"/>
      <c r="P77" s="135"/>
      <c r="Q77" s="135"/>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27</v>
      </c>
      <c r="GD77" s="135"/>
      <c r="GE77" s="135"/>
      <c r="GF77" s="135"/>
      <c r="GG77" s="135"/>
      <c r="GH77" s="135"/>
      <c r="GI77" s="135"/>
      <c r="GJ77" s="135"/>
      <c r="GK77" s="135"/>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5" t="s">
        <v>27</v>
      </c>
      <c r="JS77" s="135"/>
      <c r="JT77" s="135"/>
      <c r="JU77" s="135"/>
      <c r="JV77" s="135"/>
      <c r="JW77" s="135"/>
      <c r="JX77" s="135"/>
      <c r="JY77" s="135"/>
      <c r="JZ77" s="135"/>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5" t="s">
        <v>29</v>
      </c>
      <c r="J78" s="135"/>
      <c r="K78" s="135"/>
      <c r="L78" s="135"/>
      <c r="M78" s="135"/>
      <c r="N78" s="135"/>
      <c r="O78" s="135"/>
      <c r="P78" s="135"/>
      <c r="Q78" s="135"/>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29</v>
      </c>
      <c r="GD78" s="135"/>
      <c r="GE78" s="135"/>
      <c r="GF78" s="135"/>
      <c r="GG78" s="135"/>
      <c r="GH78" s="135"/>
      <c r="GI78" s="135"/>
      <c r="GJ78" s="135"/>
      <c r="GK78" s="135"/>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5" t="s">
        <v>29</v>
      </c>
      <c r="JS78" s="135"/>
      <c r="JT78" s="135"/>
      <c r="JU78" s="135"/>
      <c r="JV78" s="135"/>
      <c r="JW78" s="135"/>
      <c r="JX78" s="135"/>
      <c r="JY78" s="135"/>
      <c r="JZ78" s="135"/>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8"/>
      <c r="NE82" s="119"/>
      <c r="NF82" s="119"/>
      <c r="NG82" s="119"/>
      <c r="NH82" s="119"/>
      <c r="NI82" s="119"/>
      <c r="NJ82" s="119"/>
      <c r="NK82" s="119"/>
      <c r="NL82" s="119"/>
      <c r="NM82" s="119"/>
      <c r="NN82" s="119"/>
      <c r="NO82" s="119"/>
      <c r="NP82" s="119"/>
      <c r="NQ82" s="119"/>
      <c r="NR82" s="120"/>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uUkgLaEEdH3Kg5hBKaVOvZ5bW5qi9KgPN6LczG7npGEFtanyJsgrWlj2WjAlxvJN5yviueURaYwlAsYA1OPuQ==" saltValue="SksDSWQZwg0fy9V015N7d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9" t="s">
        <v>59</v>
      </c>
      <c r="I3" s="140"/>
      <c r="J3" s="140"/>
      <c r="K3" s="140"/>
      <c r="L3" s="140"/>
      <c r="M3" s="140"/>
      <c r="N3" s="140"/>
      <c r="O3" s="140"/>
      <c r="P3" s="140"/>
      <c r="Q3" s="140"/>
      <c r="R3" s="140"/>
      <c r="S3" s="140"/>
      <c r="T3" s="140"/>
      <c r="U3" s="140"/>
      <c r="V3" s="140"/>
      <c r="W3" s="140"/>
      <c r="X3" s="140"/>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89</v>
      </c>
      <c r="AV5" s="47" t="s">
        <v>90</v>
      </c>
      <c r="AW5" s="47" t="s">
        <v>100</v>
      </c>
      <c r="AX5" s="47" t="s">
        <v>101</v>
      </c>
      <c r="AY5" s="47" t="s">
        <v>102</v>
      </c>
      <c r="AZ5" s="47" t="s">
        <v>94</v>
      </c>
      <c r="BA5" s="47" t="s">
        <v>95</v>
      </c>
      <c r="BB5" s="47" t="s">
        <v>96</v>
      </c>
      <c r="BC5" s="47" t="s">
        <v>97</v>
      </c>
      <c r="BD5" s="47" t="s">
        <v>98</v>
      </c>
      <c r="BE5" s="47" t="s">
        <v>99</v>
      </c>
      <c r="BF5" s="47" t="s">
        <v>89</v>
      </c>
      <c r="BG5" s="47" t="s">
        <v>103</v>
      </c>
      <c r="BH5" s="47" t="s">
        <v>104</v>
      </c>
      <c r="BI5" s="47" t="s">
        <v>92</v>
      </c>
      <c r="BJ5" s="47" t="s">
        <v>102</v>
      </c>
      <c r="BK5" s="47" t="s">
        <v>94</v>
      </c>
      <c r="BL5" s="47" t="s">
        <v>95</v>
      </c>
      <c r="BM5" s="47" t="s">
        <v>96</v>
      </c>
      <c r="BN5" s="47" t="s">
        <v>97</v>
      </c>
      <c r="BO5" s="47" t="s">
        <v>98</v>
      </c>
      <c r="BP5" s="47" t="s">
        <v>99</v>
      </c>
      <c r="BQ5" s="47" t="s">
        <v>105</v>
      </c>
      <c r="BR5" s="47" t="s">
        <v>90</v>
      </c>
      <c r="BS5" s="47" t="s">
        <v>106</v>
      </c>
      <c r="BT5" s="47" t="s">
        <v>92</v>
      </c>
      <c r="BU5" s="47" t="s">
        <v>102</v>
      </c>
      <c r="BV5" s="47" t="s">
        <v>94</v>
      </c>
      <c r="BW5" s="47" t="s">
        <v>95</v>
      </c>
      <c r="BX5" s="47" t="s">
        <v>96</v>
      </c>
      <c r="BY5" s="47" t="s">
        <v>97</v>
      </c>
      <c r="BZ5" s="47" t="s">
        <v>98</v>
      </c>
      <c r="CA5" s="47" t="s">
        <v>99</v>
      </c>
      <c r="CB5" s="47" t="s">
        <v>89</v>
      </c>
      <c r="CC5" s="47" t="s">
        <v>90</v>
      </c>
      <c r="CD5" s="47" t="s">
        <v>100</v>
      </c>
      <c r="CE5" s="47" t="s">
        <v>92</v>
      </c>
      <c r="CF5" s="47" t="s">
        <v>102</v>
      </c>
      <c r="CG5" s="47" t="s">
        <v>94</v>
      </c>
      <c r="CH5" s="47" t="s">
        <v>95</v>
      </c>
      <c r="CI5" s="47" t="s">
        <v>96</v>
      </c>
      <c r="CJ5" s="47" t="s">
        <v>97</v>
      </c>
      <c r="CK5" s="47" t="s">
        <v>98</v>
      </c>
      <c r="CL5" s="47" t="s">
        <v>99</v>
      </c>
      <c r="CM5" s="146"/>
      <c r="CN5" s="146"/>
      <c r="CO5" s="47" t="s">
        <v>89</v>
      </c>
      <c r="CP5" s="47" t="s">
        <v>90</v>
      </c>
      <c r="CQ5" s="47" t="s">
        <v>106</v>
      </c>
      <c r="CR5" s="47" t="s">
        <v>107</v>
      </c>
      <c r="CS5" s="47" t="s">
        <v>108</v>
      </c>
      <c r="CT5" s="47" t="s">
        <v>94</v>
      </c>
      <c r="CU5" s="47" t="s">
        <v>95</v>
      </c>
      <c r="CV5" s="47" t="s">
        <v>96</v>
      </c>
      <c r="CW5" s="47" t="s">
        <v>97</v>
      </c>
      <c r="CX5" s="47" t="s">
        <v>98</v>
      </c>
      <c r="CY5" s="47" t="s">
        <v>99</v>
      </c>
      <c r="CZ5" s="47" t="s">
        <v>89</v>
      </c>
      <c r="DA5" s="47" t="s">
        <v>90</v>
      </c>
      <c r="DB5" s="47" t="s">
        <v>100</v>
      </c>
      <c r="DC5" s="47" t="s">
        <v>92</v>
      </c>
      <c r="DD5" s="47" t="s">
        <v>109</v>
      </c>
      <c r="DE5" s="47" t="s">
        <v>94</v>
      </c>
      <c r="DF5" s="47" t="s">
        <v>95</v>
      </c>
      <c r="DG5" s="47" t="s">
        <v>96</v>
      </c>
      <c r="DH5" s="47" t="s">
        <v>97</v>
      </c>
      <c r="DI5" s="47" t="s">
        <v>98</v>
      </c>
      <c r="DJ5" s="47" t="s">
        <v>35</v>
      </c>
      <c r="DK5" s="47" t="s">
        <v>89</v>
      </c>
      <c r="DL5" s="47" t="s">
        <v>90</v>
      </c>
      <c r="DM5" s="47" t="s">
        <v>100</v>
      </c>
      <c r="DN5" s="47" t="s">
        <v>92</v>
      </c>
      <c r="DO5" s="47" t="s">
        <v>102</v>
      </c>
      <c r="DP5" s="47" t="s">
        <v>94</v>
      </c>
      <c r="DQ5" s="47" t="s">
        <v>95</v>
      </c>
      <c r="DR5" s="47" t="s">
        <v>96</v>
      </c>
      <c r="DS5" s="47" t="s">
        <v>97</v>
      </c>
      <c r="DT5" s="47" t="s">
        <v>98</v>
      </c>
      <c r="DU5" s="47" t="s">
        <v>99</v>
      </c>
    </row>
    <row r="6" spans="1:125" s="54" customFormat="1" x14ac:dyDescent="0.2">
      <c r="A6" s="37" t="s">
        <v>110</v>
      </c>
      <c r="B6" s="48">
        <f>B8</f>
        <v>2024</v>
      </c>
      <c r="C6" s="48">
        <f t="shared" ref="C6:X6" si="1">C8</f>
        <v>122173</v>
      </c>
      <c r="D6" s="48">
        <f t="shared" si="1"/>
        <v>47</v>
      </c>
      <c r="E6" s="48">
        <f t="shared" si="1"/>
        <v>14</v>
      </c>
      <c r="F6" s="48">
        <f t="shared" si="1"/>
        <v>0</v>
      </c>
      <c r="G6" s="48">
        <f t="shared" si="1"/>
        <v>1</v>
      </c>
      <c r="H6" s="48" t="str">
        <f>SUBSTITUTE(H8,"　","")</f>
        <v>千葉県柏市</v>
      </c>
      <c r="I6" s="48" t="str">
        <f t="shared" si="1"/>
        <v>柏市市営駐車場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25</v>
      </c>
      <c r="S6" s="50" t="str">
        <f t="shared" si="1"/>
        <v>商業施設</v>
      </c>
      <c r="T6" s="50" t="str">
        <f t="shared" si="1"/>
        <v>無</v>
      </c>
      <c r="U6" s="51">
        <f t="shared" si="1"/>
        <v>8761</v>
      </c>
      <c r="V6" s="51">
        <f t="shared" si="1"/>
        <v>205</v>
      </c>
      <c r="W6" s="51">
        <f t="shared" si="1"/>
        <v>420</v>
      </c>
      <c r="X6" s="50" t="str">
        <f t="shared" si="1"/>
        <v>利用料金制</v>
      </c>
      <c r="Y6" s="52">
        <f>IF(Y8="-",NA(),Y8)</f>
        <v>266.2</v>
      </c>
      <c r="Z6" s="52">
        <f t="shared" ref="Z6:AH6" si="2">IF(Z8="-",NA(),Z8)</f>
        <v>259.3</v>
      </c>
      <c r="AA6" s="52">
        <f t="shared" si="2"/>
        <v>118.3</v>
      </c>
      <c r="AB6" s="52">
        <f t="shared" si="2"/>
        <v>125.2</v>
      </c>
      <c r="AC6" s="52">
        <f t="shared" si="2"/>
        <v>128.6</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62.4</v>
      </c>
      <c r="BG6" s="52">
        <f t="shared" ref="BG6:BO6" si="5">IF(BG8="-",NA(),BG8)</f>
        <v>61.4</v>
      </c>
      <c r="BH6" s="52">
        <f t="shared" si="5"/>
        <v>23.5</v>
      </c>
      <c r="BI6" s="52">
        <f t="shared" si="5"/>
        <v>20.100000000000001</v>
      </c>
      <c r="BJ6" s="52">
        <f t="shared" si="5"/>
        <v>22.2</v>
      </c>
      <c r="BK6" s="52">
        <f t="shared" si="5"/>
        <v>7.1</v>
      </c>
      <c r="BL6" s="52">
        <f t="shared" si="5"/>
        <v>5.6</v>
      </c>
      <c r="BM6" s="52">
        <f t="shared" si="5"/>
        <v>18.100000000000001</v>
      </c>
      <c r="BN6" s="52">
        <f t="shared" si="5"/>
        <v>24.8</v>
      </c>
      <c r="BO6" s="52">
        <f t="shared" si="5"/>
        <v>-46.3</v>
      </c>
      <c r="BP6" s="49" t="str">
        <f>IF(BP8="-","",IF(BP8="-","【-】","【"&amp;SUBSTITUTE(TEXT(BP8,"#,##0.0"),"-","△")&amp;"】"))</f>
        <v>【2.0】</v>
      </c>
      <c r="BQ6" s="53">
        <f>IF(BQ8="-",NA(),BQ8)</f>
        <v>67247</v>
      </c>
      <c r="BR6" s="53">
        <f t="shared" ref="BR6:BZ6" si="6">IF(BR8="-",NA(),BR8)</f>
        <v>58882</v>
      </c>
      <c r="BS6" s="53">
        <f t="shared" si="6"/>
        <v>34598</v>
      </c>
      <c r="BT6" s="53">
        <f t="shared" si="6"/>
        <v>46456</v>
      </c>
      <c r="BU6" s="53">
        <f t="shared" si="6"/>
        <v>52277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111</v>
      </c>
      <c r="CM6" s="51">
        <f t="shared" ref="CM6:CN6" si="7">CM8</f>
        <v>441263</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204.7</v>
      </c>
      <c r="DL6" s="52">
        <f t="shared" ref="DL6:DT6" si="9">IF(DL8="-",NA(),DL8)</f>
        <v>212.8</v>
      </c>
      <c r="DM6" s="52">
        <f t="shared" si="9"/>
        <v>213.7</v>
      </c>
      <c r="DN6" s="52">
        <f t="shared" si="9"/>
        <v>210.4</v>
      </c>
      <c r="DO6" s="52">
        <f t="shared" si="9"/>
        <v>218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113</v>
      </c>
      <c r="B7" s="48">
        <f t="shared" ref="B7:X7" si="10">B8</f>
        <v>2024</v>
      </c>
      <c r="C7" s="48">
        <f t="shared" si="10"/>
        <v>122173</v>
      </c>
      <c r="D7" s="48">
        <f t="shared" si="10"/>
        <v>47</v>
      </c>
      <c r="E7" s="48">
        <f t="shared" si="10"/>
        <v>14</v>
      </c>
      <c r="F7" s="48">
        <f t="shared" si="10"/>
        <v>0</v>
      </c>
      <c r="G7" s="48">
        <f t="shared" si="10"/>
        <v>1</v>
      </c>
      <c r="H7" s="48" t="str">
        <f t="shared" si="10"/>
        <v>千葉県　柏市</v>
      </c>
      <c r="I7" s="48" t="str">
        <f t="shared" si="10"/>
        <v>柏市市営駐車場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25</v>
      </c>
      <c r="S7" s="50" t="str">
        <f t="shared" si="10"/>
        <v>商業施設</v>
      </c>
      <c r="T7" s="50" t="str">
        <f t="shared" si="10"/>
        <v>無</v>
      </c>
      <c r="U7" s="51">
        <f t="shared" si="10"/>
        <v>8761</v>
      </c>
      <c r="V7" s="51">
        <f t="shared" si="10"/>
        <v>205</v>
      </c>
      <c r="W7" s="51">
        <f t="shared" si="10"/>
        <v>420</v>
      </c>
      <c r="X7" s="50" t="str">
        <f t="shared" si="10"/>
        <v>利用料金制</v>
      </c>
      <c r="Y7" s="52">
        <f>Y8</f>
        <v>266.2</v>
      </c>
      <c r="Z7" s="52">
        <f t="shared" ref="Z7:AH7" si="11">Z8</f>
        <v>259.3</v>
      </c>
      <c r="AA7" s="52">
        <f t="shared" si="11"/>
        <v>118.3</v>
      </c>
      <c r="AB7" s="52">
        <f t="shared" si="11"/>
        <v>125.2</v>
      </c>
      <c r="AC7" s="52">
        <f t="shared" si="11"/>
        <v>128.6</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62.4</v>
      </c>
      <c r="BG7" s="52">
        <f t="shared" ref="BG7:BO7" si="14">BG8</f>
        <v>61.4</v>
      </c>
      <c r="BH7" s="52">
        <f t="shared" si="14"/>
        <v>23.5</v>
      </c>
      <c r="BI7" s="52">
        <f t="shared" si="14"/>
        <v>20.100000000000001</v>
      </c>
      <c r="BJ7" s="52">
        <f t="shared" si="14"/>
        <v>22.2</v>
      </c>
      <c r="BK7" s="52">
        <f t="shared" si="14"/>
        <v>7.1</v>
      </c>
      <c r="BL7" s="52">
        <f t="shared" si="14"/>
        <v>5.6</v>
      </c>
      <c r="BM7" s="52">
        <f t="shared" si="14"/>
        <v>18.100000000000001</v>
      </c>
      <c r="BN7" s="52">
        <f t="shared" si="14"/>
        <v>24.8</v>
      </c>
      <c r="BO7" s="52">
        <f t="shared" si="14"/>
        <v>-46.3</v>
      </c>
      <c r="BP7" s="49"/>
      <c r="BQ7" s="53">
        <f>BQ8</f>
        <v>67247</v>
      </c>
      <c r="BR7" s="53">
        <f t="shared" ref="BR7:BZ7" si="15">BR8</f>
        <v>58882</v>
      </c>
      <c r="BS7" s="53">
        <f t="shared" si="15"/>
        <v>34598</v>
      </c>
      <c r="BT7" s="53">
        <f t="shared" si="15"/>
        <v>46456</v>
      </c>
      <c r="BU7" s="53">
        <f t="shared" si="15"/>
        <v>52277</v>
      </c>
      <c r="BV7" s="53">
        <f t="shared" si="15"/>
        <v>4211</v>
      </c>
      <c r="BW7" s="53">
        <f t="shared" si="15"/>
        <v>10653</v>
      </c>
      <c r="BX7" s="53">
        <f t="shared" si="15"/>
        <v>17717</v>
      </c>
      <c r="BY7" s="53">
        <f t="shared" si="15"/>
        <v>21803</v>
      </c>
      <c r="BZ7" s="53">
        <f t="shared" si="15"/>
        <v>22649</v>
      </c>
      <c r="CA7" s="51"/>
      <c r="CB7" s="52" t="s">
        <v>114</v>
      </c>
      <c r="CC7" s="52" t="s">
        <v>114</v>
      </c>
      <c r="CD7" s="52" t="s">
        <v>114</v>
      </c>
      <c r="CE7" s="52" t="s">
        <v>114</v>
      </c>
      <c r="CF7" s="52" t="s">
        <v>114</v>
      </c>
      <c r="CG7" s="52" t="s">
        <v>114</v>
      </c>
      <c r="CH7" s="52" t="s">
        <v>114</v>
      </c>
      <c r="CI7" s="52" t="s">
        <v>114</v>
      </c>
      <c r="CJ7" s="52" t="s">
        <v>114</v>
      </c>
      <c r="CK7" s="52" t="s">
        <v>112</v>
      </c>
      <c r="CL7" s="49"/>
      <c r="CM7" s="51">
        <f>CM8</f>
        <v>441263</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204.7</v>
      </c>
      <c r="DL7" s="52">
        <f t="shared" ref="DL7:DT7" si="17">DL8</f>
        <v>212.8</v>
      </c>
      <c r="DM7" s="52">
        <f t="shared" si="17"/>
        <v>213.7</v>
      </c>
      <c r="DN7" s="52">
        <f t="shared" si="17"/>
        <v>210.4</v>
      </c>
      <c r="DO7" s="52">
        <f t="shared" si="17"/>
        <v>218</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122173</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25</v>
      </c>
      <c r="S8" s="57" t="s">
        <v>125</v>
      </c>
      <c r="T8" s="57" t="s">
        <v>126</v>
      </c>
      <c r="U8" s="58">
        <v>8761</v>
      </c>
      <c r="V8" s="58">
        <v>205</v>
      </c>
      <c r="W8" s="58">
        <v>420</v>
      </c>
      <c r="X8" s="57" t="s">
        <v>127</v>
      </c>
      <c r="Y8" s="59">
        <v>266.2</v>
      </c>
      <c r="Z8" s="59">
        <v>259.3</v>
      </c>
      <c r="AA8" s="59">
        <v>118.3</v>
      </c>
      <c r="AB8" s="59">
        <v>125.2</v>
      </c>
      <c r="AC8" s="59">
        <v>128.6</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62.4</v>
      </c>
      <c r="BG8" s="59">
        <v>61.4</v>
      </c>
      <c r="BH8" s="59">
        <v>23.5</v>
      </c>
      <c r="BI8" s="59">
        <v>20.100000000000001</v>
      </c>
      <c r="BJ8" s="59">
        <v>22.2</v>
      </c>
      <c r="BK8" s="59">
        <v>7.1</v>
      </c>
      <c r="BL8" s="59">
        <v>5.6</v>
      </c>
      <c r="BM8" s="59">
        <v>18.100000000000001</v>
      </c>
      <c r="BN8" s="59">
        <v>24.8</v>
      </c>
      <c r="BO8" s="59">
        <v>-46.3</v>
      </c>
      <c r="BP8" s="56">
        <v>2</v>
      </c>
      <c r="BQ8" s="60">
        <v>67247</v>
      </c>
      <c r="BR8" s="60">
        <v>58882</v>
      </c>
      <c r="BS8" s="60">
        <v>34598</v>
      </c>
      <c r="BT8" s="61">
        <v>46456</v>
      </c>
      <c r="BU8" s="61">
        <v>52277</v>
      </c>
      <c r="BV8" s="60">
        <v>4211</v>
      </c>
      <c r="BW8" s="60">
        <v>10653</v>
      </c>
      <c r="BX8" s="60">
        <v>17717</v>
      </c>
      <c r="BY8" s="60">
        <v>21803</v>
      </c>
      <c r="BZ8" s="60">
        <v>22649</v>
      </c>
      <c r="CA8" s="58">
        <v>10905</v>
      </c>
      <c r="CB8" s="59" t="s">
        <v>119</v>
      </c>
      <c r="CC8" s="59" t="s">
        <v>119</v>
      </c>
      <c r="CD8" s="59" t="s">
        <v>119</v>
      </c>
      <c r="CE8" s="59" t="s">
        <v>119</v>
      </c>
      <c r="CF8" s="59" t="s">
        <v>119</v>
      </c>
      <c r="CG8" s="59" t="s">
        <v>119</v>
      </c>
      <c r="CH8" s="59" t="s">
        <v>119</v>
      </c>
      <c r="CI8" s="59" t="s">
        <v>119</v>
      </c>
      <c r="CJ8" s="59" t="s">
        <v>119</v>
      </c>
      <c r="CK8" s="59" t="s">
        <v>119</v>
      </c>
      <c r="CL8" s="56" t="s">
        <v>119</v>
      </c>
      <c r="CM8" s="58">
        <v>441263</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108.5</v>
      </c>
      <c r="DF8" s="59">
        <v>136.19999999999999</v>
      </c>
      <c r="DG8" s="59">
        <v>104.8</v>
      </c>
      <c r="DH8" s="59">
        <v>81.5</v>
      </c>
      <c r="DI8" s="59">
        <v>60.7</v>
      </c>
      <c r="DJ8" s="56">
        <v>73.400000000000006</v>
      </c>
      <c r="DK8" s="59">
        <v>204.7</v>
      </c>
      <c r="DL8" s="59">
        <v>212.8</v>
      </c>
      <c r="DM8" s="59">
        <v>213.7</v>
      </c>
      <c r="DN8" s="59">
        <v>210.4</v>
      </c>
      <c r="DO8" s="59">
        <v>218</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2026-01-19T01:47:22Z</cp:lastPrinted>
  <dcterms:created xsi:type="dcterms:W3CDTF">2025-12-12T09:27:35Z</dcterms:created>
  <dcterms:modified xsi:type="dcterms:W3CDTF">2026-03-05T03:49:45Z</dcterms:modified>
  <cp:category/>
</cp:coreProperties>
</file>