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78BD8FB6-3615-4FCA-A894-E8D09263B9E2}" xr6:coauthVersionLast="47" xr6:coauthVersionMax="47" xr10:uidLastSave="{00000000-0000-0000-0000-000000000000}"/>
  <workbookProtection workbookAlgorithmName="SHA-512" workbookHashValue="LIit9vgXkPDu4wrIjqfP+G0cEL4vda2OawqfNbjzXi4mqUAJVawzTZG9DXSi4rXjYCvUkB9Ikk/sz/ADE1AmjA==" workbookSaltValue="jhQ5rhxh2DH3JRF98Opa9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E85" i="4"/>
  <c r="BB10" i="4"/>
  <c r="P10" i="4"/>
  <c r="AT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<sst xmlns="http://schemas.openxmlformats.org/spreadsheetml/2006/main" count="236" uniqueCount="116">
  <si>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</si>
  <si>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</si>
  <si>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</si>
  <si>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</si>
  <si>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</si>
  <si>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</si>
  <si>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</si>
  <si>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</si>
  <si>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</si>
  <si>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</si>
  <si>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</si>
  <si>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</si>
  <si>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</si>
  <si>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</si>
  <si>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</si>
  <si>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</si>
  <si>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</si>
  <si>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</si>
  <si>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</si>
  <si>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</si>
  <si>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</si>
  <si>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</si>
  <si>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</si>
  <si>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</si>
  <si>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</si>
  <si>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</si>
  <si>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</si>
  <si>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</si>
  <si>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</si>
  <si>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</si>
  <si>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</si>
  <si>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</si>
  <si>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</si>
  <si>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</si>
  <si>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</si>
  <si>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</si>
  <si>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</si>
  <si>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</si>
  <si>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</si>
  <si>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</si>
  <si>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</si>
  <si>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</si>
  <si>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</si>
  <si>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</si>
  <si>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</si>
  <si>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</si>
  <si>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</si>
  <si>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</si>
  <si>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</si>
  <si>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</si>
  <si>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</si>
  <si>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</si>
  <si>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</si>
  <si>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</si>
  <si>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</si>
  <si>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</si>
  <si>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</si>
  <si>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</si>
  <si>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</si>
  <si>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</si>
  <si>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</si>
  <si>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</si>
  <si>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</si>
  <si>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</si>
  <si>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</si>
  <si>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</si>
  <si>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</si>
  <si>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</si>
  <si>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</si>
  <si>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</si>
  <si>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</si>
  <si>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</si>
  <si>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</si>
  <si>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</si>
  <si>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</si>
  <si>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</si>
  <si>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</si>
  <si>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</si>
  <si>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</si>
  <si>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</si>
  <si>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</si>
  <si>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</si>
  <si>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</si>
  <si>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</si>
  <si>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</si>
  <si>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</si>
  <si>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</si>
  <si>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</si>
  <si>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</si>
  <si>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</si>
  <si>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</si>
  <si>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</si>
  <si>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</si>
  <si>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</si>
  <si>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</si>
  <si>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柏市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</si>
  <si>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</si>
  <si>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</si>
  <si>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</si>
  <si>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</si>
  <si>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</si>
  <si>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</si>
  <si>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</si>
  <si>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</si>
  <si>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</si>
  <si>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</si>
  <si>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</si>
  <si>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</si>
  <si>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</si>
  <si>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</si>
  <si>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</si>
  <si>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</si>
  <si>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</si>
  <si>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柏市における特定環境保全公共下水道事業については、特定対象区域の環境保全を目的に実施しており、管渠延長は全体の約0.6％になります。　対象区域は、市街化調整区域であり、その運営状況に大きな変化は予測されていません。　健全な経営状態を表す経常収支比率及び経費回収率については、共に適正な水準を保っており、経営状況は安定しています。</t>
    <phoneticPr fontId="4"/>
  </si>
  <si>
    <t xml:space="preserve">　平成7年に供用を開始したこともあり、現在のところ老朽化の問題には直面していません。　ストックマネジメント計画に則り、適切に管理していきます。
</t>
    <phoneticPr fontId="4"/>
  </si>
  <si>
    <t>　事業の性質上、地域の環境変化を踏まえながら運営していくことが重要となります。　経常費用の抑制等により、引き続き安定した経営を目指していきます。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</si>
</sst>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FD-41D4-A965-BE47FDAB9B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8BFD-41D4-A965-BE47FDAB9B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FD-4B13-B73E-6CAA8A45D59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70FD-4B13-B73E-6CAA8A45D59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EC3-4CCA-935E-3350C8F693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BEC3-4CCA-935E-3350C8F693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197.45</c:v>
                </c:pt>
                <c:pt idx="1">
                  <c:v>200.24</c:v>
                </c:pt>
                <c:pt idx="2">
                  <c:v>249.24</c:v>
                </c:pt>
                <c:pt idx="3">
                  <c:v>186.99</c:v>
                </c:pt>
                <c:pt idx="4">
                  <c:v>185.7</c:v>
                </c:pt>
              </c:numCache>
            </c:numRef>
          </c:val>
          <c:extLst>
            <c:ext xmlns:c16="http://schemas.microsoft.com/office/drawing/2014/chart" uri="{C3380CC4-5D6E-409C-BE32-E72D297353CC}">
              <c16:uniqueId val="{00000000-6E8D-43E0-93EC-162A1E188A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6E8D-43E0-93EC-162A1E188A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17.97</c:v>
                </c:pt>
                <c:pt idx="1">
                  <c:v>17.97</c:v>
                </c:pt>
                <c:pt idx="2">
                  <c:v>23.11</c:v>
                </c:pt>
                <c:pt idx="3">
                  <c:v>25.68</c:v>
                </c:pt>
                <c:pt idx="4">
                  <c:v>25.68</c:v>
                </c:pt>
              </c:numCache>
            </c:numRef>
          </c:val>
          <c:extLst>
            <c:ext xmlns:c16="http://schemas.microsoft.com/office/drawing/2014/chart" uri="{C3380CC4-5D6E-409C-BE32-E72D297353CC}">
              <c16:uniqueId val="{00000000-A30D-40A0-9B0D-4A678DE9BC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A30D-40A0-9B0D-4A678DE9BC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7B-48CA-8D62-7A5808B5A2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9B7B-48CA-8D62-7A5808B5A2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44-4A66-BC0E-5E2F3250F7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7A44-4A66-BC0E-5E2F3250F7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1332.16</c:v>
                </c:pt>
                <c:pt idx="1">
                  <c:v>1697.34</c:v>
                </c:pt>
                <c:pt idx="2">
                  <c:v>2077.9</c:v>
                </c:pt>
                <c:pt idx="3">
                  <c:v>2554.0100000000002</c:v>
                </c:pt>
                <c:pt idx="4">
                  <c:v>3044.18</c:v>
                </c:pt>
              </c:numCache>
            </c:numRef>
          </c:val>
          <c:extLst>
            <c:ext xmlns:c16="http://schemas.microsoft.com/office/drawing/2014/chart" uri="{C3380CC4-5D6E-409C-BE32-E72D297353CC}">
              <c16:uniqueId val="{00000000-4EC8-4C44-8156-9850C45259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4EC8-4C44-8156-9850C45259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291.52999999999997</c:v>
                </c:pt>
                <c:pt idx="1">
                  <c:v>162.19</c:v>
                </c:pt>
                <c:pt idx="2">
                  <c:v>131.09</c:v>
                </c:pt>
                <c:pt idx="3">
                  <c:v>130.86000000000001</c:v>
                </c:pt>
                <c:pt idx="4">
                  <c:v>109.96</c:v>
                </c:pt>
              </c:numCache>
            </c:numRef>
          </c:val>
          <c:extLst>
            <c:ext xmlns:c16="http://schemas.microsoft.com/office/drawing/2014/chart" uri="{C3380CC4-5D6E-409C-BE32-E72D297353CC}">
              <c16:uniqueId val="{00000000-7FDC-44EB-A2C9-E688FF29564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7FDC-44EB-A2C9-E688FF29564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228.44</c:v>
                </c:pt>
                <c:pt idx="1">
                  <c:v>220.17</c:v>
                </c:pt>
                <c:pt idx="2">
                  <c:v>334.44</c:v>
                </c:pt>
                <c:pt idx="3">
                  <c:v>210.62</c:v>
                </c:pt>
                <c:pt idx="4">
                  <c:v>203.16</c:v>
                </c:pt>
              </c:numCache>
            </c:numRef>
          </c:val>
          <c:extLst>
            <c:ext xmlns:c16="http://schemas.microsoft.com/office/drawing/2014/chart" uri="{C3380CC4-5D6E-409C-BE32-E72D297353CC}">
              <c16:uniqueId val="{00000000-6888-4158-B49A-83F4E12621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6888-4158-B49A-83F4E12621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108.89</c:v>
                </c:pt>
                <c:pt idx="1">
                  <c:v>120.8</c:v>
                </c:pt>
                <c:pt idx="2">
                  <c:v>83.74</c:v>
                </c:pt>
                <c:pt idx="3">
                  <c:v>116.69</c:v>
                </c:pt>
                <c:pt idx="4">
                  <c:v>120.64</c:v>
                </c:pt>
              </c:numCache>
            </c:numRef>
          </c:val>
          <c:extLst>
            <c:ext xmlns:c16="http://schemas.microsoft.com/office/drawing/2014/chart" uri="{C3380CC4-5D6E-409C-BE32-E72D297353CC}">
              <c16:uniqueId val="{00000000-D00F-414B-BA9D-ADD884C50C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D00F-414B-BA9D-ADD884C50C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柏市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自治体職員</v>
      </c>
      <c r="AE8" s="65"/>
      <c r="AF8" s="65"/>
      <c r="AG8" s="65"/>
      <c r="AH8" s="65"/>
      <c r="AI8" s="65"/>
      <c r="AJ8" s="65"/>
      <c r="AK8" s="3"/>
      <c r="AL8" s="44">
        <f>データ!S6</f>
        <v>437634</v>
      </c>
      <c r="AM8" s="44"/>
      <c r="AN8" s="44"/>
      <c r="AO8" s="44"/>
      <c r="AP8" s="44"/>
      <c r="AQ8" s="44"/>
      <c r="AR8" s="44"/>
      <c r="AS8" s="44"/>
      <c r="AT8" s="45">
        <f>データ!T6</f>
        <v>114.74</v>
      </c>
      <c r="AU8" s="45"/>
      <c r="AV8" s="45"/>
      <c r="AW8" s="45"/>
      <c r="AX8" s="45"/>
      <c r="AY8" s="45"/>
      <c r="AZ8" s="45"/>
      <c r="BA8" s="45"/>
      <c r="BB8" s="45">
        <f>データ!U6</f>
        <v>3814.14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92.91</v>
      </c>
      <c r="J10" s="45"/>
      <c r="K10" s="45"/>
      <c r="L10" s="45"/>
      <c r="M10" s="45"/>
      <c r="N10" s="45"/>
      <c r="O10" s="45"/>
      <c r="P10" s="45">
        <f>データ!P6</f>
        <v>0.26</v>
      </c>
      <c r="Q10" s="45"/>
      <c r="R10" s="45"/>
      <c r="S10" s="45"/>
      <c r="T10" s="45"/>
      <c r="U10" s="45"/>
      <c r="V10" s="45"/>
      <c r="W10" s="45">
        <f>データ!Q6</f>
        <v>79.069999999999993</v>
      </c>
      <c r="X10" s="45"/>
      <c r="Y10" s="45"/>
      <c r="Z10" s="45"/>
      <c r="AA10" s="45"/>
      <c r="AB10" s="45"/>
      <c r="AC10" s="45"/>
      <c r="AD10" s="44">
        <f>データ!R6</f>
        <v>2357</v>
      </c>
      <c r="AE10" s="44"/>
      <c r="AF10" s="44"/>
      <c r="AG10" s="44"/>
      <c r="AH10" s="44"/>
      <c r="AI10" s="44"/>
      <c r="AJ10" s="44"/>
      <c r="AK10" s="2"/>
      <c r="AL10" s="44">
        <f>データ!V6</f>
        <v>1141</v>
      </c>
      <c r="AM10" s="44"/>
      <c r="AN10" s="44"/>
      <c r="AO10" s="44"/>
      <c r="AP10" s="44"/>
      <c r="AQ10" s="44"/>
      <c r="AR10" s="44"/>
      <c r="AS10" s="44"/>
      <c r="AT10" s="45">
        <f>データ!W6</f>
        <v>1.44</v>
      </c>
      <c r="AU10" s="45"/>
      <c r="AV10" s="45"/>
      <c r="AW10" s="45"/>
      <c r="AX10" s="45"/>
      <c r="AY10" s="45"/>
      <c r="AZ10" s="45"/>
      <c r="BA10" s="45"/>
      <c r="BB10" s="45">
        <f>データ!X6</f>
        <v>792.36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8+8U4SPRKgu6ggJHTzTvt3lAyxc/zkf4Fn1WDGNaeDMMuAnrfiHjLKHmC91SCHt2qZMEJg4ePRvXJgw4BPcXQ==" saltValue="MOUj5FpwOawJ1NV8T4zF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122173</v>
      </c>
      <c r="D6" s="19">
        <f t="shared" si="3"/>
        <v>46</v>
      </c>
      <c r="E6" s="19">
        <f t="shared" si="3"/>
        <v>17</v>
      </c>
      <c r="F6" s="19">
        <f t="shared" si="3"/>
        <v>4</v>
      </c>
      <c r="G6" s="19">
        <f t="shared" si="3"/>
        <v>0</v>
      </c>
      <c r="H6" s="19" t="str">
        <f t="shared" si="3"/>
        <v>千葉県　柏市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92.91</v>
      </c>
      <c r="P6" s="20">
        <f t="shared" si="3"/>
        <v>0.26</v>
      </c>
      <c r="Q6" s="20">
        <f t="shared" si="3"/>
        <v>79.069999999999993</v>
      </c>
      <c r="R6" s="20">
        <f t="shared" si="3"/>
        <v>2357</v>
      </c>
      <c r="S6" s="20">
        <f t="shared" si="3"/>
        <v>437634</v>
      </c>
      <c r="T6" s="20">
        <f t="shared" si="3"/>
        <v>114.74</v>
      </c>
      <c r="U6" s="20">
        <f t="shared" si="3"/>
        <v>3814.14</v>
      </c>
      <c r="V6" s="20">
        <f t="shared" si="3"/>
        <v>1141</v>
      </c>
      <c r="W6" s="20">
        <f t="shared" si="3"/>
        <v>1.44</v>
      </c>
      <c r="X6" s="20">
        <f t="shared" si="3"/>
        <v>792.36</v>
      </c>
      <c r="Y6" s="21">
        <f>IF(Y7="",NA(),Y7)</f>
        <v>197.45</v>
      </c>
      <c r="Z6" s="21">
        <f t="shared" ref="Z6:AH6" si="4">IF(Z7="",NA(),Z7)</f>
        <v>200.24</v>
      </c>
      <c r="AA6" s="21">
        <f t="shared" si="4"/>
        <v>249.24</v>
      </c>
      <c r="AB6" s="21">
        <f t="shared" si="4"/>
        <v>186.99</v>
      </c>
      <c r="AC6" s="21">
        <f t="shared" si="4"/>
        <v>185.7</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1332.16</v>
      </c>
      <c r="AV6" s="21">
        <f t="shared" ref="AV6:BD6" si="6">IF(AV7="",NA(),AV7)</f>
        <v>1697.34</v>
      </c>
      <c r="AW6" s="21">
        <f t="shared" si="6"/>
        <v>2077.9</v>
      </c>
      <c r="AX6" s="21">
        <f t="shared" si="6"/>
        <v>2554.0100000000002</v>
      </c>
      <c r="AY6" s="21">
        <f t="shared" si="6"/>
        <v>3044.18</v>
      </c>
      <c r="AZ6" s="21">
        <f t="shared" si="6"/>
        <v>44.24</v>
      </c>
      <c r="BA6" s="21">
        <f t="shared" si="6"/>
        <v>43.07</v>
      </c>
      <c r="BB6" s="21">
        <f t="shared" si="6"/>
        <v>45.42</v>
      </c>
      <c r="BC6" s="21">
        <f t="shared" si="6"/>
        <v>50.63</v>
      </c>
      <c r="BD6" s="21">
        <f t="shared" si="6"/>
        <v>46.37</v>
      </c>
      <c r="BE6" s="20" t="str">
        <f>IF(BE7="","",IF(BE7="-","【-】","【"&amp;SUBSTITUTE(TEXT(BE7,"#,##0.00"),"-","△")&amp;"】"))</f>
        <v>【50.90】</v>
      </c>
      <c r="BF6" s="21">
        <f>IF(BF7="",NA(),BF7)</f>
        <v>291.52999999999997</v>
      </c>
      <c r="BG6" s="21">
        <f t="shared" ref="BG6:BO6" si="7">IF(BG7="",NA(),BG7)</f>
        <v>162.19</v>
      </c>
      <c r="BH6" s="21">
        <f t="shared" si="7"/>
        <v>131.09</v>
      </c>
      <c r="BI6" s="21">
        <f t="shared" si="7"/>
        <v>130.86000000000001</v>
      </c>
      <c r="BJ6" s="21">
        <f t="shared" si="7"/>
        <v>109.96</v>
      </c>
      <c r="BK6" s="21">
        <f t="shared" si="7"/>
        <v>1258.43</v>
      </c>
      <c r="BL6" s="21">
        <f t="shared" si="7"/>
        <v>1163.75</v>
      </c>
      <c r="BM6" s="21">
        <f t="shared" si="7"/>
        <v>1195.47</v>
      </c>
      <c r="BN6" s="21">
        <f t="shared" si="7"/>
        <v>1168.69</v>
      </c>
      <c r="BO6" s="21">
        <f t="shared" si="7"/>
        <v>1062.58</v>
      </c>
      <c r="BP6" s="20" t="str">
        <f>IF(BP7="","",IF(BP7="-","【-】","【"&amp;SUBSTITUTE(TEXT(BP7,"#,##0.00"),"-","△")&amp;"】"))</f>
        <v>【1,099.15】</v>
      </c>
      <c r="BQ6" s="21">
        <f>IF(BQ7="",NA(),BQ7)</f>
        <v>228.44</v>
      </c>
      <c r="BR6" s="21">
        <f t="shared" ref="BR6:BZ6" si="8">IF(BR7="",NA(),BR7)</f>
        <v>220.17</v>
      </c>
      <c r="BS6" s="21">
        <f t="shared" si="8"/>
        <v>334.44</v>
      </c>
      <c r="BT6" s="21">
        <f t="shared" si="8"/>
        <v>210.62</v>
      </c>
      <c r="BU6" s="21">
        <f t="shared" si="8"/>
        <v>203.16</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108.89</v>
      </c>
      <c r="CC6" s="21">
        <f t="shared" ref="CC6:CK6" si="9">IF(CC7="",NA(),CC7)</f>
        <v>120.8</v>
      </c>
      <c r="CD6" s="21">
        <f t="shared" si="9"/>
        <v>83.74</v>
      </c>
      <c r="CE6" s="21">
        <f t="shared" si="9"/>
        <v>116.69</v>
      </c>
      <c r="CF6" s="21">
        <f t="shared" si="9"/>
        <v>120.64</v>
      </c>
      <c r="CG6" s="21">
        <f t="shared" si="9"/>
        <v>224.88</v>
      </c>
      <c r="CH6" s="21">
        <f t="shared" si="9"/>
        <v>228.64</v>
      </c>
      <c r="CI6" s="21">
        <f t="shared" si="9"/>
        <v>239.46</v>
      </c>
      <c r="CJ6" s="21">
        <f t="shared" si="9"/>
        <v>233.15</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44.79</v>
      </c>
      <c r="CW6" s="20" t="str">
        <f>IF(CW7="","",IF(CW7="-","【-】","【"&amp;SUBSTITUTE(TEXT(CW7,"#,##0.00"),"-","△")&amp;"】"))</f>
        <v>【43.17】</v>
      </c>
      <c r="CX6" s="21">
        <f>IF(CX7="",NA(),CX7)</f>
        <v>100</v>
      </c>
      <c r="CY6" s="21">
        <f t="shared" ref="CY6:DG6" si="11">IF(CY7="",NA(),CY7)</f>
        <v>100</v>
      </c>
      <c r="CZ6" s="21">
        <f t="shared" si="11"/>
        <v>100</v>
      </c>
      <c r="DA6" s="21">
        <f t="shared" si="11"/>
        <v>100</v>
      </c>
      <c r="DB6" s="21">
        <f t="shared" si="11"/>
        <v>100</v>
      </c>
      <c r="DC6" s="21">
        <f t="shared" si="11"/>
        <v>84.19</v>
      </c>
      <c r="DD6" s="21">
        <f t="shared" si="11"/>
        <v>84.34</v>
      </c>
      <c r="DE6" s="21">
        <f t="shared" si="11"/>
        <v>84.34</v>
      </c>
      <c r="DF6" s="21">
        <f t="shared" si="11"/>
        <v>84.73</v>
      </c>
      <c r="DG6" s="21">
        <f t="shared" si="11"/>
        <v>88.68</v>
      </c>
      <c r="DH6" s="20" t="str">
        <f>IF(DH7="","",IF(DH7="-","【-】","【"&amp;SUBSTITUTE(TEXT(DH7,"#,##0.00"),"-","△")&amp;"】"))</f>
        <v>【86.31】</v>
      </c>
      <c r="DI6" s="21">
        <f>IF(DI7="",NA(),DI7)</f>
        <v>17.97</v>
      </c>
      <c r="DJ6" s="21">
        <f t="shared" ref="DJ6:DR6" si="12">IF(DJ7="",NA(),DJ7)</f>
        <v>17.97</v>
      </c>
      <c r="DK6" s="21">
        <f t="shared" si="12"/>
        <v>23.11</v>
      </c>
      <c r="DL6" s="21">
        <f t="shared" si="12"/>
        <v>25.68</v>
      </c>
      <c r="DM6" s="21">
        <f t="shared" si="12"/>
        <v>25.68</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2">
      <c r="A7" s="14"/>
      <c r="B7" s="23">
        <v>2024</v>
      </c>
      <c r="C7" s="23">
        <v>122173</v>
      </c>
      <c r="D7" s="23">
        <v>46</v>
      </c>
      <c r="E7" s="23">
        <v>17</v>
      </c>
      <c r="F7" s="23">
        <v>4</v>
      </c>
      <c r="G7" s="23">
        <v>0</v>
      </c>
      <c r="H7" s="23" t="s">
        <v>95</v>
      </c>
      <c r="I7" s="23" t="s">
        <v>96</v>
      </c>
      <c r="J7" s="23" t="s">
        <v>97</v>
      </c>
      <c r="K7" s="23" t="s">
        <v>98</v>
      </c>
      <c r="L7" s="23" t="s">
        <v>99</v>
      </c>
      <c r="M7" s="23" t="s">
        <v>100</v>
      </c>
      <c r="N7" s="24" t="s">
        <v>101</v>
      </c>
      <c r="O7" s="24">
        <v>92.91</v>
      </c>
      <c r="P7" s="24">
        <v>0.26</v>
      </c>
      <c r="Q7" s="24">
        <v>79.069999999999993</v>
      </c>
      <c r="R7" s="24">
        <v>2357</v>
      </c>
      <c r="S7" s="24">
        <v>437634</v>
      </c>
      <c r="T7" s="24">
        <v>114.74</v>
      </c>
      <c r="U7" s="24">
        <v>3814.14</v>
      </c>
      <c r="V7" s="24">
        <v>1141</v>
      </c>
      <c r="W7" s="24">
        <v>1.44</v>
      </c>
      <c r="X7" s="24">
        <v>792.36</v>
      </c>
      <c r="Y7" s="24">
        <v>197.45</v>
      </c>
      <c r="Z7" s="24">
        <v>200.24</v>
      </c>
      <c r="AA7" s="24">
        <v>249.24</v>
      </c>
      <c r="AB7" s="24">
        <v>186.99</v>
      </c>
      <c r="AC7" s="24">
        <v>185.7</v>
      </c>
      <c r="AD7" s="24">
        <v>105.78</v>
      </c>
      <c r="AE7" s="24">
        <v>106.09</v>
      </c>
      <c r="AF7" s="24">
        <v>106.44</v>
      </c>
      <c r="AG7" s="24">
        <v>107.11</v>
      </c>
      <c r="AH7" s="24">
        <v>103.79</v>
      </c>
      <c r="AI7" s="24">
        <v>105.07</v>
      </c>
      <c r="AJ7" s="24">
        <v>0</v>
      </c>
      <c r="AK7" s="24">
        <v>0</v>
      </c>
      <c r="AL7" s="24">
        <v>0</v>
      </c>
      <c r="AM7" s="24">
        <v>0</v>
      </c>
      <c r="AN7" s="24">
        <v>0</v>
      </c>
      <c r="AO7" s="24">
        <v>63.96</v>
      </c>
      <c r="AP7" s="24">
        <v>69.42</v>
      </c>
      <c r="AQ7" s="24">
        <v>72.86</v>
      </c>
      <c r="AR7" s="24">
        <v>69.540000000000006</v>
      </c>
      <c r="AS7" s="24">
        <v>53.87</v>
      </c>
      <c r="AT7" s="24">
        <v>63.54</v>
      </c>
      <c r="AU7" s="24">
        <v>1332.16</v>
      </c>
      <c r="AV7" s="24">
        <v>1697.34</v>
      </c>
      <c r="AW7" s="24">
        <v>2077.9</v>
      </c>
      <c r="AX7" s="24">
        <v>2554.0100000000002</v>
      </c>
      <c r="AY7" s="24">
        <v>3044.18</v>
      </c>
      <c r="AZ7" s="24">
        <v>44.24</v>
      </c>
      <c r="BA7" s="24">
        <v>43.07</v>
      </c>
      <c r="BB7" s="24">
        <v>45.42</v>
      </c>
      <c r="BC7" s="24">
        <v>50.63</v>
      </c>
      <c r="BD7" s="24">
        <v>46.37</v>
      </c>
      <c r="BE7" s="24">
        <v>50.9</v>
      </c>
      <c r="BF7" s="24">
        <v>291.52999999999997</v>
      </c>
      <c r="BG7" s="24">
        <v>162.19</v>
      </c>
      <c r="BH7" s="24">
        <v>131.09</v>
      </c>
      <c r="BI7" s="24">
        <v>130.86000000000001</v>
      </c>
      <c r="BJ7" s="24">
        <v>109.96</v>
      </c>
      <c r="BK7" s="24">
        <v>1258.43</v>
      </c>
      <c r="BL7" s="24">
        <v>1163.75</v>
      </c>
      <c r="BM7" s="24">
        <v>1195.47</v>
      </c>
      <c r="BN7" s="24">
        <v>1168.69</v>
      </c>
      <c r="BO7" s="24">
        <v>1062.58</v>
      </c>
      <c r="BP7" s="24">
        <v>1099.1500000000001</v>
      </c>
      <c r="BQ7" s="24">
        <v>228.44</v>
      </c>
      <c r="BR7" s="24">
        <v>220.17</v>
      </c>
      <c r="BS7" s="24">
        <v>334.44</v>
      </c>
      <c r="BT7" s="24">
        <v>210.62</v>
      </c>
      <c r="BU7" s="24">
        <v>203.16</v>
      </c>
      <c r="BV7" s="24">
        <v>73.36</v>
      </c>
      <c r="BW7" s="24">
        <v>72.599999999999994</v>
      </c>
      <c r="BX7" s="24">
        <v>69.430000000000007</v>
      </c>
      <c r="BY7" s="24">
        <v>70.709999999999994</v>
      </c>
      <c r="BZ7" s="24">
        <v>80.36</v>
      </c>
      <c r="CA7" s="24">
        <v>72.92</v>
      </c>
      <c r="CB7" s="24">
        <v>108.89</v>
      </c>
      <c r="CC7" s="24">
        <v>120.8</v>
      </c>
      <c r="CD7" s="24">
        <v>83.74</v>
      </c>
      <c r="CE7" s="24">
        <v>116.69</v>
      </c>
      <c r="CF7" s="24">
        <v>120.64</v>
      </c>
      <c r="CG7" s="24">
        <v>224.88</v>
      </c>
      <c r="CH7" s="24">
        <v>228.64</v>
      </c>
      <c r="CI7" s="24">
        <v>239.46</v>
      </c>
      <c r="CJ7" s="24">
        <v>233.15</v>
      </c>
      <c r="CK7" s="24">
        <v>201.33</v>
      </c>
      <c r="CL7" s="24">
        <v>225.78</v>
      </c>
      <c r="CM7" s="24" t="s">
        <v>101</v>
      </c>
      <c r="CN7" s="24" t="s">
        <v>101</v>
      </c>
      <c r="CO7" s="24" t="s">
        <v>101</v>
      </c>
      <c r="CP7" s="24" t="s">
        <v>101</v>
      </c>
      <c r="CQ7" s="24" t="s">
        <v>101</v>
      </c>
      <c r="CR7" s="24">
        <v>42.4</v>
      </c>
      <c r="CS7" s="24">
        <v>42.28</v>
      </c>
      <c r="CT7" s="24">
        <v>41.06</v>
      </c>
      <c r="CU7" s="24">
        <v>42.09</v>
      </c>
      <c r="CV7" s="24">
        <v>44.79</v>
      </c>
      <c r="CW7" s="24">
        <v>43.17</v>
      </c>
      <c r="CX7" s="24">
        <v>100</v>
      </c>
      <c r="CY7" s="24">
        <v>100</v>
      </c>
      <c r="CZ7" s="24">
        <v>100</v>
      </c>
      <c r="DA7" s="24">
        <v>100</v>
      </c>
      <c r="DB7" s="24">
        <v>100</v>
      </c>
      <c r="DC7" s="24">
        <v>84.19</v>
      </c>
      <c r="DD7" s="24">
        <v>84.34</v>
      </c>
      <c r="DE7" s="24">
        <v>84.34</v>
      </c>
      <c r="DF7" s="24">
        <v>84.73</v>
      </c>
      <c r="DG7" s="24">
        <v>88.68</v>
      </c>
      <c r="DH7" s="24">
        <v>86.31</v>
      </c>
      <c r="DI7" s="24">
        <v>17.97</v>
      </c>
      <c r="DJ7" s="24">
        <v>17.97</v>
      </c>
      <c r="DK7" s="24">
        <v>23.11</v>
      </c>
      <c r="DL7" s="24">
        <v>25.68</v>
      </c>
      <c r="DM7" s="24">
        <v>25.68</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0</v>
      </c>
      <c r="EF7" s="24">
        <v>0</v>
      </c>
      <c r="EG7" s="24">
        <v>0</v>
      </c>
      <c r="EH7" s="24">
        <v>0</v>
      </c>
      <c r="EI7" s="24">
        <v>0</v>
      </c>
      <c r="EJ7" s="24">
        <v>0.39</v>
      </c>
      <c r="EK7" s="24">
        <v>0.1</v>
      </c>
      <c r="EL7" s="24">
        <v>0.08</v>
      </c>
      <c r="EM7" s="24">
        <v>0.06</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111</v>
      </c>
      <c r="F13" t="s">
        <v>109</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2026-02-17T05:13:24Z</cp:lastPrinted>
  <dcterms:created xsi:type="dcterms:W3CDTF">2025-12-23T06:10:14Z</dcterms:created>
  <dcterms:modified xsi:type="dcterms:W3CDTF">2026-03-05T03:51:04Z</dcterms:modified>
  <cp:category/>
</cp:coreProperties>
</file>