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5 下水道（農集）\"/>
    </mc:Choice>
  </mc:AlternateContent>
  <xr:revisionPtr revIDLastSave="0" documentId="13_ncr:1_{30A1F633-0A83-4319-8FEC-42773F280C13}" xr6:coauthVersionLast="47" xr6:coauthVersionMax="47" xr10:uidLastSave="{00000000-0000-0000-0000-000000000000}"/>
  <workbookProtection workbookAlgorithmName="SHA-512" workbookHashValue="jUBulH5cmiwbhmtMRVB5pA/mQLVO8pwcEikW5AgQvB/iOgaKVzh6uWccGyAdwkBy1Ap5ZatzEkY7CoEyr1MJsQ==" workbookSaltValue="419Q9SY11eJU2MlNpAZhW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AT8" i="4" s="1"/>
  <c r="S6" i="5"/>
  <c r="AL8" i="4" s="1"/>
  <c r="R6" i="5"/>
  <c r="AD10" i="4" s="1"/>
  <c r="Q6" i="5"/>
  <c r="P6" i="5"/>
  <c r="O6" i="5"/>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H85" i="4"/>
  <c r="G85" i="4"/>
  <c r="BB10" i="4"/>
  <c r="AT10" i="4"/>
  <c r="AL10" i="4"/>
  <c r="W10" i="4"/>
  <c r="P10" i="4"/>
  <c r="I10" i="4"/>
  <c r="AD8" i="4"/>
  <c r="W8" i="4"/>
  <c r="B6" i="4"/>
</calcChain>
</file>

<file path=xl/sharedStrings.xml><?xml version="1.0" encoding="utf-8"?>
<sst xmlns="http://schemas.openxmlformats.org/spreadsheetml/2006/main" count="231" uniqueCount="114">
  <si>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</si>
  <si>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</si>
  <si>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</si>
  <si>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</si>
  <si>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</si>
  <si>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</si>
  <si>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</si>
  <si>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</si>
  <si>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</si>
  <si>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</si>
  <si>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</si>
  <si>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</si>
  <si>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</si>
  <si>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</si>
  <si>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</si>
  <si>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</si>
  <si>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</si>
  <si>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</si>
  <si>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</si>
  <si>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</si>
  <si>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</si>
  <si>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</si>
  <si>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</si>
  <si>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</si>
  <si>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</si>
  <si>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</si>
  <si>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</si>
  <si>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</si>
  <si>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</si>
  <si>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</si>
  <si>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</si>
  <si>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</si>
  <si>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</si>
  <si>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</si>
  <si>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</si>
  <si>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</si>
  <si>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</si>
  <si>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</si>
  <si>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</si>
  <si>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</si>
  <si>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</si>
  <si>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</si>
  <si>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</si>
  <si>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</si>
  <si>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</si>
  <si>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</si>
  <si>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</si>
  <si>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</si>
  <si>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</si>
  <si>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</si>
  <si>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</si>
  <si>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</si>
  <si>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</si>
  <si>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</si>
  <si>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</si>
  <si>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</si>
  <si>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</si>
  <si>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</si>
  <si>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</si>
  <si>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</si>
  <si>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</si>
  <si>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</si>
  <si>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</si>
  <si>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</si>
  <si>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</si>
  <si>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</si>
  <si>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</si>
  <si>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</si>
  <si>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</si>
  <si>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</si>
  <si>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r>
      <t xml:space="preserve">  令和2年度から地方公営企業法を適用したことから、</t>
    </r>
    <r>
      <rPr>
        <sz val="11"/>
        <color theme="1"/>
        <rFont val="ＭＳ ゴシック"/>
        <family val="3"/>
        <charset val="128"/>
      </rPr>
      <t>使用料収入については大きな変化がなく、一般会計からの繰入金の割合が高い状況にあるため、令和9年度に使用料改定を予定している。また、施設の老朽化により更新、修繕等が増加していくことが予想される。
　今後は最適整備構想に基づき、計画的に修繕を行うことで、汚水処理費の増加を抑え、経常収支比率と経費回収率の向上を目指したい。</t>
    </r>
    <rPh sb="69" eb="71">
      <t>レイワ</t>
    </rPh>
    <rPh sb="72" eb="74">
      <t>ネンド</t>
    </rPh>
    <rPh sb="75" eb="80">
      <t>シヨウリョウカイテイ</t>
    </rPh>
    <rPh sb="81" eb="83">
      <t>ヨテイ</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</si>
  <si>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</si>
  <si>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</si>
  <si>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</si>
  <si>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</si>
  <si>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</si>
  <si>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</si>
  <si>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</si>
  <si>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</si>
  <si>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</si>
  <si>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</si>
  <si>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</si>
  <si>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</si>
  <si>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</si>
  <si>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</si>
  <si>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</si>
  <si>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</si>
  <si>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</si>
  <si>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</si>
  <si>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</si>
  <si>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</si>
  <si>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</si>
  <si>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</si>
  <si>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</si>
  <si>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</si>
  <si>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</si>
  <si>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千葉県　旭市</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</si>
  <si>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</si>
  <si>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</si>
  <si>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</si>
  <si>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</si>
  <si>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</si>
  <si>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</si>
  <si>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</si>
  <si>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</si>
  <si>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</si>
  <si>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</si>
  <si>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</si>
  <si>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</si>
  <si>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</si>
  <si>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</si>
  <si>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</si>
  <si>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市の農業集落排水事業は供用開始から27年が経過しており、管渠部については、老朽化が著しい一部の路線の老朽化改修工事以外の老朽化対策は行っておらず、既存施設の修繕等を実施しながら長寿命化を図ってきた。
　今後は、令和元年度に策定した最適整備構想に基づき、中長期的な状況予測を図りながら、将来訪れる施設の老朽化に備えていく。</t>
  </si>
  <si>
    <t>　経常収支比率は、類似団体の平均値よりも若干高く、令和9年度に使用料改定を予定しているものの、今後も施設の老朽化による修繕費の増加や、人口減少に伴う使用料収入の減少が予想されることから、大幅な向上は見込めない状況である。
　施設利用率については、昨年度と同数値であり、類似団体の平均を上回る状況が続いている。
　また、汚水処理原価が昨年度と比べ36.76円減少していることにより、経費回収率が8.64ポイント増加しているが、使用料収入で汚水処理費を賄えておらず、一般会計からの繰入金に依存している状況であるため低い数値となっている。
 水洗化率については、面整備は完了しているものの設備切替の鈍化や人口減少等により類似団体平均値よりも低い数値となっている。
　企業債残高対事業規模比率については、使用料収入が少なく、企業債を全て一般会計繰入金により償還しているため、比率は0となっている。</t>
    <rPh sb="20" eb="22">
      <t>ジャッカン</t>
    </rPh>
    <rPh sb="22" eb="23">
      <t>タカ</t>
    </rPh>
    <rPh sb="25" eb="27">
      <t>レイワ</t>
    </rPh>
    <rPh sb="28" eb="30">
      <t>ネンド</t>
    </rPh>
    <rPh sb="31" eb="36">
      <t>シヨウリョウカイテイ</t>
    </rPh>
    <rPh sb="37" eb="39">
      <t>ヨテイ</t>
    </rPh>
    <rPh sb="123" eb="126">
      <t>サクネンド</t>
    </rPh>
    <rPh sb="127" eb="130">
      <t>ドウスウチ</t>
    </rPh>
    <rPh sb="134" eb="136">
      <t>ルイジ</t>
    </rPh>
    <rPh sb="136" eb="138">
      <t>ダンタイ</t>
    </rPh>
    <rPh sb="139" eb="141">
      <t>ヘイキン</t>
    </rPh>
    <rPh sb="142" eb="144">
      <t>ウワマワ</t>
    </rPh>
    <rPh sb="145" eb="147">
      <t>ジョウキョウ</t>
    </rPh>
    <rPh sb="148" eb="149">
      <t>ツヅ</t>
    </rPh>
    <rPh sb="159" eb="161">
      <t>オスイ</t>
    </rPh>
    <rPh sb="161" eb="163">
      <t>ショリ</t>
    </rPh>
    <rPh sb="163" eb="165">
      <t>ゲンカ</t>
    </rPh>
    <rPh sb="166" eb="169">
      <t>サクネンド</t>
    </rPh>
    <rPh sb="170" eb="171">
      <t>クラ</t>
    </rPh>
    <rPh sb="177" eb="178">
      <t>エン</t>
    </rPh>
    <rPh sb="178" eb="180">
      <t>ゲンショウ</t>
    </rPh>
    <rPh sb="190" eb="192">
      <t>ケイヒ</t>
    </rPh>
    <rPh sb="192" eb="194">
      <t>カイシュウ</t>
    </rPh>
    <rPh sb="194" eb="195">
      <t>リツ</t>
    </rPh>
    <rPh sb="204" eb="206">
      <t>ゾウカ</t>
    </rPh>
    <rPh sb="212" eb="215">
      <t>シヨウリョウ</t>
    </rPh>
    <rPh sb="215" eb="217">
      <t>シュウニュウ</t>
    </rPh>
    <rPh sb="218" eb="220">
      <t>オスイ</t>
    </rPh>
    <rPh sb="220" eb="222">
      <t>ショリ</t>
    </rPh>
    <rPh sb="222" eb="223">
      <t>ヒ</t>
    </rPh>
    <rPh sb="224" eb="225">
      <t>マカナ</t>
    </rPh>
    <rPh sb="231" eb="233">
      <t>イッパン</t>
    </rPh>
    <rPh sb="233" eb="235">
      <t>カイケイ</t>
    </rPh>
    <rPh sb="238" eb="240">
      <t>クリイレ</t>
    </rPh>
    <rPh sb="240" eb="241">
      <t>キン</t>
    </rPh>
    <rPh sb="242" eb="244">
      <t>イゾン</t>
    </rPh>
    <rPh sb="248" eb="250">
      <t>ジョウキョウ</t>
    </rPh>
    <rPh sb="255" eb="256">
      <t>ヒク</t>
    </rPh>
    <rPh sb="257" eb="259">
      <t>スウチ</t>
    </rPh>
    <rPh sb="291" eb="293">
      <t>セツビ</t>
    </rPh>
    <rPh sb="293" eb="295">
      <t>キリカエ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</si>
</sst>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6"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ED-4768-9855-1C238A207DA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13ED-4768-9855-1C238A207DA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57.97</c:v>
                </c:pt>
                <c:pt idx="1">
                  <c:v>58.27</c:v>
                </c:pt>
                <c:pt idx="2">
                  <c:v>54.63</c:v>
                </c:pt>
                <c:pt idx="3">
                  <c:v>52.81</c:v>
                </c:pt>
                <c:pt idx="4">
                  <c:v>52.81</c:v>
                </c:pt>
              </c:numCache>
            </c:numRef>
          </c:val>
          <c:extLst>
            <c:ext xmlns:c16="http://schemas.microsoft.com/office/drawing/2014/chart" uri="{C3380CC4-5D6E-409C-BE32-E72D297353CC}">
              <c16:uniqueId val="{00000000-53DC-4C9C-846E-E1661299D54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53DC-4C9C-846E-E1661299D54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71.83</c:v>
                </c:pt>
                <c:pt idx="1">
                  <c:v>71.73</c:v>
                </c:pt>
                <c:pt idx="2">
                  <c:v>71.599999999999994</c:v>
                </c:pt>
                <c:pt idx="3">
                  <c:v>73.56</c:v>
                </c:pt>
                <c:pt idx="4">
                  <c:v>71.040000000000006</c:v>
                </c:pt>
              </c:numCache>
            </c:numRef>
          </c:val>
          <c:extLst>
            <c:ext xmlns:c16="http://schemas.microsoft.com/office/drawing/2014/chart" uri="{C3380CC4-5D6E-409C-BE32-E72D297353CC}">
              <c16:uniqueId val="{00000000-D690-49C9-81A2-546EAD1D6E8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D690-49C9-81A2-546EAD1D6E8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127.45</c:v>
                </c:pt>
                <c:pt idx="1">
                  <c:v>108.55</c:v>
                </c:pt>
                <c:pt idx="2">
                  <c:v>115.33</c:v>
                </c:pt>
                <c:pt idx="3">
                  <c:v>124.44</c:v>
                </c:pt>
                <c:pt idx="4">
                  <c:v>139.07</c:v>
                </c:pt>
              </c:numCache>
            </c:numRef>
          </c:val>
          <c:extLst>
            <c:ext xmlns:c16="http://schemas.microsoft.com/office/drawing/2014/chart" uri="{C3380CC4-5D6E-409C-BE32-E72D297353CC}">
              <c16:uniqueId val="{00000000-C234-40D7-AFF5-291F56C2759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C234-40D7-AFF5-291F56C2759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c:v>
                </c:pt>
                <c:pt idx="1">
                  <c:v>6.6</c:v>
                </c:pt>
                <c:pt idx="2">
                  <c:v>9.77</c:v>
                </c:pt>
                <c:pt idx="3">
                  <c:v>12.96</c:v>
                </c:pt>
                <c:pt idx="4">
                  <c:v>16.18</c:v>
                </c:pt>
              </c:numCache>
            </c:numRef>
          </c:val>
          <c:extLst>
            <c:ext xmlns:c16="http://schemas.microsoft.com/office/drawing/2014/chart" uri="{C3380CC4-5D6E-409C-BE32-E72D297353CC}">
              <c16:uniqueId val="{00000000-DB24-4217-ABE8-D5C5996B206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DB24-4217-ABE8-D5C5996B206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03-4D22-83F0-5B029B7FD71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D903-4D22-83F0-5B029B7FD71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69-4C0A-BC3D-7C768E2A291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F669-4C0A-BC3D-7C768E2A291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98.31</c:v>
                </c:pt>
                <c:pt idx="1">
                  <c:v>125.6</c:v>
                </c:pt>
                <c:pt idx="2">
                  <c:v>138.71</c:v>
                </c:pt>
                <c:pt idx="3">
                  <c:v>159.74</c:v>
                </c:pt>
                <c:pt idx="4">
                  <c:v>218.55</c:v>
                </c:pt>
              </c:numCache>
            </c:numRef>
          </c:val>
          <c:extLst>
            <c:ext xmlns:c16="http://schemas.microsoft.com/office/drawing/2014/chart" uri="{C3380CC4-5D6E-409C-BE32-E72D297353CC}">
              <c16:uniqueId val="{00000000-3F1E-4ACE-B528-7977D5EE1EF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3F1E-4ACE-B528-7977D5EE1EF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54-404C-9E4A-10F1FE2DBDA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1154-404C-9E4A-10F1FE2DBDA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80.47</c:v>
                </c:pt>
                <c:pt idx="1">
                  <c:v>71.63</c:v>
                </c:pt>
                <c:pt idx="2">
                  <c:v>46.51</c:v>
                </c:pt>
                <c:pt idx="3">
                  <c:v>50.39</c:v>
                </c:pt>
                <c:pt idx="4">
                  <c:v>59.03</c:v>
                </c:pt>
              </c:numCache>
            </c:numRef>
          </c:val>
          <c:extLst>
            <c:ext xmlns:c16="http://schemas.microsoft.com/office/drawing/2014/chart" uri="{C3380CC4-5D6E-409C-BE32-E72D297353CC}">
              <c16:uniqueId val="{00000000-34B9-41FF-9274-93D5F6E7A2E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34B9-41FF-9274-93D5F6E7A2E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141.63999999999999</c:v>
                </c:pt>
                <c:pt idx="1">
                  <c:v>145.13999999999999</c:v>
                </c:pt>
                <c:pt idx="2">
                  <c:v>259.58999999999997</c:v>
                </c:pt>
                <c:pt idx="3">
                  <c:v>246.22</c:v>
                </c:pt>
                <c:pt idx="4">
                  <c:v>209.46</c:v>
                </c:pt>
              </c:numCache>
            </c:numRef>
          </c:val>
          <c:extLst>
            <c:ext xmlns:c16="http://schemas.microsoft.com/office/drawing/2014/chart" uri="{C3380CC4-5D6E-409C-BE32-E72D297353CC}">
              <c16:uniqueId val="{00000000-AF83-4F6E-8B36-1860CEB684E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AF83-4F6E-8B36-1860CEB684E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6" t="s">
        <v>2</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3" spans="1:78" ht="9.75" customHeight="1" x14ac:dyDescent="0.2">
      <c r="A3" s="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row>
    <row r="4" spans="1:78" ht="9.75" customHeight="1" x14ac:dyDescent="0.2">
      <c r="A4" s="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千葉県　旭市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F2</v>
      </c>
      <c r="X8" s="33"/>
      <c r="Y8" s="33"/>
      <c r="Z8" s="33"/>
      <c r="AA8" s="33"/>
      <c r="AB8" s="33"/>
      <c r="AC8" s="33"/>
      <c r="AD8" s="34" t="str">
        <f>データ!$M$6</f>
        <v>非設置</v>
      </c>
      <c r="AE8" s="34"/>
      <c r="AF8" s="34"/>
      <c r="AG8" s="34"/>
      <c r="AH8" s="34"/>
      <c r="AI8" s="34"/>
      <c r="AJ8" s="34"/>
      <c r="AK8" s="3"/>
      <c r="AL8" s="35">
        <f>データ!S6</f>
        <v>61986</v>
      </c>
      <c r="AM8" s="35"/>
      <c r="AN8" s="35"/>
      <c r="AO8" s="35"/>
      <c r="AP8" s="35"/>
      <c r="AQ8" s="35"/>
      <c r="AR8" s="35"/>
      <c r="AS8" s="35"/>
      <c r="AT8" s="36">
        <f>データ!T6</f>
        <v>130.47</v>
      </c>
      <c r="AU8" s="36"/>
      <c r="AV8" s="36"/>
      <c r="AW8" s="36"/>
      <c r="AX8" s="36"/>
      <c r="AY8" s="36"/>
      <c r="AZ8" s="36"/>
      <c r="BA8" s="36"/>
      <c r="BB8" s="36">
        <f>データ!U6</f>
        <v>475.1</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2">
      <c r="A9" s="2"/>
      <c r="B9" s="29" t="s">
        <v>21</v>
      </c>
      <c r="C9" s="29"/>
      <c r="D9" s="29"/>
      <c r="E9" s="29"/>
      <c r="F9" s="29"/>
      <c r="G9" s="29"/>
      <c r="H9" s="29"/>
      <c r="I9" s="29" t="s">
        <v>23</v>
      </c>
      <c r="J9" s="29"/>
      <c r="K9" s="29"/>
      <c r="L9" s="29"/>
      <c r="M9" s="29"/>
      <c r="N9" s="29"/>
      <c r="O9" s="29"/>
      <c r="P9" s="29" t="s">
        <v>24</v>
      </c>
      <c r="Q9" s="29"/>
      <c r="R9" s="29"/>
      <c r="S9" s="29"/>
      <c r="T9" s="29"/>
      <c r="U9" s="29"/>
      <c r="V9" s="29"/>
      <c r="W9" s="29" t="s">
        <v>27</v>
      </c>
      <c r="X9" s="29"/>
      <c r="Y9" s="29"/>
      <c r="Z9" s="29"/>
      <c r="AA9" s="29"/>
      <c r="AB9" s="29"/>
      <c r="AC9" s="29"/>
      <c r="AD9" s="29" t="s">
        <v>22</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31</v>
      </c>
      <c r="BC9" s="29"/>
      <c r="BD9" s="29"/>
      <c r="BE9" s="29"/>
      <c r="BF9" s="29"/>
      <c r="BG9" s="29"/>
      <c r="BH9" s="29"/>
      <c r="BI9" s="29"/>
      <c r="BJ9" s="3"/>
      <c r="BK9" s="3"/>
      <c r="BL9" s="41" t="s">
        <v>34</v>
      </c>
      <c r="BM9" s="42"/>
      <c r="BN9" s="43" t="s">
        <v>35</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84.7</v>
      </c>
      <c r="J10" s="36"/>
      <c r="K10" s="36"/>
      <c r="L10" s="36"/>
      <c r="M10" s="36"/>
      <c r="N10" s="36"/>
      <c r="O10" s="36"/>
      <c r="P10" s="36">
        <f>データ!P6</f>
        <v>2.6</v>
      </c>
      <c r="Q10" s="36"/>
      <c r="R10" s="36"/>
      <c r="S10" s="36"/>
      <c r="T10" s="36"/>
      <c r="U10" s="36"/>
      <c r="V10" s="36"/>
      <c r="W10" s="36">
        <f>データ!Q6</f>
        <v>100</v>
      </c>
      <c r="X10" s="36"/>
      <c r="Y10" s="36"/>
      <c r="Z10" s="36"/>
      <c r="AA10" s="36"/>
      <c r="AB10" s="36"/>
      <c r="AC10" s="36"/>
      <c r="AD10" s="35">
        <f>データ!R6</f>
        <v>3190</v>
      </c>
      <c r="AE10" s="35"/>
      <c r="AF10" s="35"/>
      <c r="AG10" s="35"/>
      <c r="AH10" s="35"/>
      <c r="AI10" s="35"/>
      <c r="AJ10" s="35"/>
      <c r="AK10" s="2"/>
      <c r="AL10" s="35">
        <f>データ!V6</f>
        <v>1602</v>
      </c>
      <c r="AM10" s="35"/>
      <c r="AN10" s="35"/>
      <c r="AO10" s="35"/>
      <c r="AP10" s="35"/>
      <c r="AQ10" s="35"/>
      <c r="AR10" s="35"/>
      <c r="AS10" s="35"/>
      <c r="AT10" s="36">
        <f>データ!W6</f>
        <v>0.48</v>
      </c>
      <c r="AU10" s="36"/>
      <c r="AV10" s="36"/>
      <c r="AW10" s="36"/>
      <c r="AX10" s="36"/>
      <c r="AY10" s="36"/>
      <c r="AZ10" s="36"/>
      <c r="BA10" s="36"/>
      <c r="BB10" s="36">
        <f>データ!X6</f>
        <v>3337.5</v>
      </c>
      <c r="BC10" s="36"/>
      <c r="BD10" s="36"/>
      <c r="BE10" s="36"/>
      <c r="BF10" s="36"/>
      <c r="BG10" s="36"/>
      <c r="BH10" s="36"/>
      <c r="BI10" s="36"/>
      <c r="BJ10" s="2"/>
      <c r="BK10" s="2"/>
      <c r="BL10" s="68" t="s">
        <v>37</v>
      </c>
      <c r="BM10" s="69"/>
      <c r="BN10" s="70" t="s">
        <v>38</v>
      </c>
      <c r="BO10" s="70"/>
      <c r="BP10" s="70"/>
      <c r="BQ10" s="70"/>
      <c r="BR10" s="70"/>
      <c r="BS10" s="70"/>
      <c r="BT10" s="70"/>
      <c r="BU10" s="70"/>
      <c r="BV10" s="70"/>
      <c r="BW10" s="70"/>
      <c r="BX10" s="70"/>
      <c r="BY10" s="7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40</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26</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55" t="s">
        <v>41</v>
      </c>
      <c r="BM14" s="56"/>
      <c r="BN14" s="56"/>
      <c r="BO14" s="56"/>
      <c r="BP14" s="56"/>
      <c r="BQ14" s="56"/>
      <c r="BR14" s="56"/>
      <c r="BS14" s="56"/>
      <c r="BT14" s="56"/>
      <c r="BU14" s="56"/>
      <c r="BV14" s="56"/>
      <c r="BW14" s="56"/>
      <c r="BX14" s="56"/>
      <c r="BY14" s="56"/>
      <c r="BZ14" s="57"/>
    </row>
    <row r="15" spans="1:78" ht="13.5" customHeight="1" x14ac:dyDescent="0.2">
      <c r="A15" s="2"/>
      <c r="B15" s="52"/>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4"/>
      <c r="BK15" s="2"/>
      <c r="BL15" s="58"/>
      <c r="BM15" s="59"/>
      <c r="BN15" s="59"/>
      <c r="BO15" s="59"/>
      <c r="BP15" s="59"/>
      <c r="BQ15" s="59"/>
      <c r="BR15" s="59"/>
      <c r="BS15" s="59"/>
      <c r="BT15" s="59"/>
      <c r="BU15" s="59"/>
      <c r="BV15" s="59"/>
      <c r="BW15" s="59"/>
      <c r="BX15" s="59"/>
      <c r="BY15" s="59"/>
      <c r="BZ15" s="6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1" t="s">
        <v>113</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4"/>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4"/>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4"/>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4"/>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4"/>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4"/>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4"/>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4"/>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4"/>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4"/>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4"/>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4"/>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4"/>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4"/>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4"/>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4"/>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4"/>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4"/>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4"/>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4"/>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4"/>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4"/>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4"/>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4"/>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4"/>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4"/>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4"/>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5"/>
      <c r="BM44" s="66"/>
      <c r="BN44" s="66"/>
      <c r="BO44" s="66"/>
      <c r="BP44" s="66"/>
      <c r="BQ44" s="66"/>
      <c r="BR44" s="66"/>
      <c r="BS44" s="66"/>
      <c r="BT44" s="66"/>
      <c r="BU44" s="66"/>
      <c r="BV44" s="66"/>
      <c r="BW44" s="66"/>
      <c r="BX44" s="66"/>
      <c r="BY44" s="66"/>
      <c r="BZ44" s="6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5" t="s">
        <v>42</v>
      </c>
      <c r="BM45" s="56"/>
      <c r="BN45" s="56"/>
      <c r="BO45" s="56"/>
      <c r="BP45" s="56"/>
      <c r="BQ45" s="56"/>
      <c r="BR45" s="56"/>
      <c r="BS45" s="56"/>
      <c r="BT45" s="56"/>
      <c r="BU45" s="56"/>
      <c r="BV45" s="56"/>
      <c r="BW45" s="56"/>
      <c r="BX45" s="56"/>
      <c r="BY45" s="56"/>
      <c r="BZ45" s="5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58"/>
      <c r="BM46" s="59"/>
      <c r="BN46" s="59"/>
      <c r="BO46" s="59"/>
      <c r="BP46" s="59"/>
      <c r="BQ46" s="59"/>
      <c r="BR46" s="59"/>
      <c r="BS46" s="59"/>
      <c r="BT46" s="59"/>
      <c r="BU46" s="59"/>
      <c r="BV46" s="59"/>
      <c r="BW46" s="59"/>
      <c r="BX46" s="59"/>
      <c r="BY46" s="59"/>
      <c r="BZ46" s="6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4" t="s">
        <v>112</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4"/>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4"/>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4"/>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4"/>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4"/>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4"/>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4"/>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4"/>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4"/>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4"/>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4"/>
      <c r="BM58" s="62"/>
      <c r="BN58" s="62"/>
      <c r="BO58" s="62"/>
      <c r="BP58" s="62"/>
      <c r="BQ58" s="62"/>
      <c r="BR58" s="62"/>
      <c r="BS58" s="62"/>
      <c r="BT58" s="62"/>
      <c r="BU58" s="62"/>
      <c r="BV58" s="62"/>
      <c r="BW58" s="62"/>
      <c r="BX58" s="62"/>
      <c r="BY58" s="62"/>
      <c r="BZ58" s="63"/>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4"/>
      <c r="BM59" s="62"/>
      <c r="BN59" s="62"/>
      <c r="BO59" s="62"/>
      <c r="BP59" s="62"/>
      <c r="BQ59" s="62"/>
      <c r="BR59" s="62"/>
      <c r="BS59" s="62"/>
      <c r="BT59" s="62"/>
      <c r="BU59" s="62"/>
      <c r="BV59" s="62"/>
      <c r="BW59" s="62"/>
      <c r="BX59" s="62"/>
      <c r="BY59" s="62"/>
      <c r="BZ59" s="63"/>
    </row>
    <row r="60" spans="1:78" ht="13.5" customHeight="1" x14ac:dyDescent="0.2">
      <c r="A60" s="2"/>
      <c r="B60" s="52" t="s">
        <v>9</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4"/>
      <c r="BK60" s="2"/>
      <c r="BL60" s="64"/>
      <c r="BM60" s="62"/>
      <c r="BN60" s="62"/>
      <c r="BO60" s="62"/>
      <c r="BP60" s="62"/>
      <c r="BQ60" s="62"/>
      <c r="BR60" s="62"/>
      <c r="BS60" s="62"/>
      <c r="BT60" s="62"/>
      <c r="BU60" s="62"/>
      <c r="BV60" s="62"/>
      <c r="BW60" s="62"/>
      <c r="BX60" s="62"/>
      <c r="BY60" s="62"/>
      <c r="BZ60" s="63"/>
    </row>
    <row r="61" spans="1:78" ht="13.5" customHeight="1" x14ac:dyDescent="0.2">
      <c r="A61" s="2"/>
      <c r="B61" s="52"/>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4"/>
      <c r="BK61" s="2"/>
      <c r="BL61" s="64"/>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4"/>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5"/>
      <c r="BM63" s="66"/>
      <c r="BN63" s="66"/>
      <c r="BO63" s="66"/>
      <c r="BP63" s="66"/>
      <c r="BQ63" s="66"/>
      <c r="BR63" s="66"/>
      <c r="BS63" s="66"/>
      <c r="BT63" s="66"/>
      <c r="BU63" s="66"/>
      <c r="BV63" s="66"/>
      <c r="BW63" s="66"/>
      <c r="BX63" s="66"/>
      <c r="BY63" s="66"/>
      <c r="BZ63" s="6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5" t="s">
        <v>10</v>
      </c>
      <c r="BM64" s="56"/>
      <c r="BN64" s="56"/>
      <c r="BO64" s="56"/>
      <c r="BP64" s="56"/>
      <c r="BQ64" s="56"/>
      <c r="BR64" s="56"/>
      <c r="BS64" s="56"/>
      <c r="BT64" s="56"/>
      <c r="BU64" s="56"/>
      <c r="BV64" s="56"/>
      <c r="BW64" s="56"/>
      <c r="BX64" s="56"/>
      <c r="BY64" s="56"/>
      <c r="BZ64" s="5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58"/>
      <c r="BM65" s="59"/>
      <c r="BN65" s="59"/>
      <c r="BO65" s="59"/>
      <c r="BP65" s="59"/>
      <c r="BQ65" s="59"/>
      <c r="BR65" s="59"/>
      <c r="BS65" s="59"/>
      <c r="BT65" s="59"/>
      <c r="BU65" s="59"/>
      <c r="BV65" s="59"/>
      <c r="BW65" s="59"/>
      <c r="BX65" s="59"/>
      <c r="BY65" s="59"/>
      <c r="BZ65" s="6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4" t="s">
        <v>70</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4"/>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4"/>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4"/>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4"/>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4"/>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4"/>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4"/>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4"/>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4"/>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4"/>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4"/>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4"/>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4"/>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4"/>
      <c r="BM80" s="62"/>
      <c r="BN80" s="62"/>
      <c r="BO80" s="62"/>
      <c r="BP80" s="62"/>
      <c r="BQ80" s="62"/>
      <c r="BR80" s="62"/>
      <c r="BS80" s="62"/>
      <c r="BT80" s="62"/>
      <c r="BU80" s="62"/>
      <c r="BV80" s="62"/>
      <c r="BW80" s="62"/>
      <c r="BX80" s="62"/>
      <c r="BY80" s="62"/>
      <c r="BZ80" s="63"/>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4"/>
      <c r="BM81" s="62"/>
      <c r="BN81" s="62"/>
      <c r="BO81" s="62"/>
      <c r="BP81" s="62"/>
      <c r="BQ81" s="62"/>
      <c r="BR81" s="62"/>
      <c r="BS81" s="62"/>
      <c r="BT81" s="62"/>
      <c r="BU81" s="62"/>
      <c r="BV81" s="62"/>
      <c r="BW81" s="62"/>
      <c r="BX81" s="62"/>
      <c r="BY81" s="62"/>
      <c r="BZ81" s="63"/>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5"/>
      <c r="BM82" s="66"/>
      <c r="BN82" s="66"/>
      <c r="BO82" s="66"/>
      <c r="BP82" s="66"/>
      <c r="BQ82" s="66"/>
      <c r="BR82" s="66"/>
      <c r="BS82" s="66"/>
      <c r="BT82" s="66"/>
      <c r="BU82" s="66"/>
      <c r="BV82" s="66"/>
      <c r="BW82" s="66"/>
      <c r="BX82" s="66"/>
      <c r="BY82" s="66"/>
      <c r="BZ82" s="67"/>
    </row>
    <row r="83" spans="1:78" x14ac:dyDescent="0.2">
      <c r="C83" s="45" t="s">
        <v>44</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hidden="1" x14ac:dyDescent="0.2">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2">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SqgO6pwwRnXPsNB+IXRyJTdW2TislF4lhkfzJqw/arWLKT3tx7c8GwxQj9cvBubv2Rx0pTMqpvuY0V6QPxdfMQ==" saltValue="WRWyPHF/VOqPfMpLR1K+e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33</v>
      </c>
      <c r="C3" s="16" t="s">
        <v>59</v>
      </c>
      <c r="D3" s="16" t="s">
        <v>39</v>
      </c>
      <c r="E3" s="16" t="s">
        <v>6</v>
      </c>
      <c r="F3" s="16" t="s">
        <v>5</v>
      </c>
      <c r="G3" s="16" t="s">
        <v>25</v>
      </c>
      <c r="H3" s="72" t="s">
        <v>60</v>
      </c>
      <c r="I3" s="73"/>
      <c r="J3" s="73"/>
      <c r="K3" s="73"/>
      <c r="L3" s="73"/>
      <c r="M3" s="73"/>
      <c r="N3" s="73"/>
      <c r="O3" s="73"/>
      <c r="P3" s="73"/>
      <c r="Q3" s="73"/>
      <c r="R3" s="73"/>
      <c r="S3" s="73"/>
      <c r="T3" s="73"/>
      <c r="U3" s="73"/>
      <c r="V3" s="73"/>
      <c r="W3" s="73"/>
      <c r="X3" s="74"/>
      <c r="Y3" s="78" t="s">
        <v>55</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9</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8" x14ac:dyDescent="0.2">
      <c r="A4" s="14" t="s">
        <v>61</v>
      </c>
      <c r="B4" s="17"/>
      <c r="C4" s="17"/>
      <c r="D4" s="17"/>
      <c r="E4" s="17"/>
      <c r="F4" s="17"/>
      <c r="G4" s="17"/>
      <c r="H4" s="75"/>
      <c r="I4" s="76"/>
      <c r="J4" s="76"/>
      <c r="K4" s="76"/>
      <c r="L4" s="76"/>
      <c r="M4" s="76"/>
      <c r="N4" s="76"/>
      <c r="O4" s="76"/>
      <c r="P4" s="76"/>
      <c r="Q4" s="76"/>
      <c r="R4" s="76"/>
      <c r="S4" s="76"/>
      <c r="T4" s="76"/>
      <c r="U4" s="76"/>
      <c r="V4" s="76"/>
      <c r="W4" s="76"/>
      <c r="X4" s="77"/>
      <c r="Y4" s="79" t="s">
        <v>53</v>
      </c>
      <c r="Z4" s="79"/>
      <c r="AA4" s="79"/>
      <c r="AB4" s="79"/>
      <c r="AC4" s="79"/>
      <c r="AD4" s="79"/>
      <c r="AE4" s="79"/>
      <c r="AF4" s="79"/>
      <c r="AG4" s="79"/>
      <c r="AH4" s="79"/>
      <c r="AI4" s="79"/>
      <c r="AJ4" s="79" t="s">
        <v>47</v>
      </c>
      <c r="AK4" s="79"/>
      <c r="AL4" s="79"/>
      <c r="AM4" s="79"/>
      <c r="AN4" s="79"/>
      <c r="AO4" s="79"/>
      <c r="AP4" s="79"/>
      <c r="AQ4" s="79"/>
      <c r="AR4" s="79"/>
      <c r="AS4" s="79"/>
      <c r="AT4" s="79"/>
      <c r="AU4" s="79" t="s">
        <v>28</v>
      </c>
      <c r="AV4" s="79"/>
      <c r="AW4" s="79"/>
      <c r="AX4" s="79"/>
      <c r="AY4" s="79"/>
      <c r="AZ4" s="79"/>
      <c r="BA4" s="79"/>
      <c r="BB4" s="79"/>
      <c r="BC4" s="79"/>
      <c r="BD4" s="79"/>
      <c r="BE4" s="79"/>
      <c r="BF4" s="79" t="s">
        <v>63</v>
      </c>
      <c r="BG4" s="79"/>
      <c r="BH4" s="79"/>
      <c r="BI4" s="79"/>
      <c r="BJ4" s="79"/>
      <c r="BK4" s="79"/>
      <c r="BL4" s="79"/>
      <c r="BM4" s="79"/>
      <c r="BN4" s="79"/>
      <c r="BO4" s="79"/>
      <c r="BP4" s="79"/>
      <c r="BQ4" s="79" t="s">
        <v>15</v>
      </c>
      <c r="BR4" s="79"/>
      <c r="BS4" s="79"/>
      <c r="BT4" s="79"/>
      <c r="BU4" s="79"/>
      <c r="BV4" s="79"/>
      <c r="BW4" s="79"/>
      <c r="BX4" s="79"/>
      <c r="BY4" s="79"/>
      <c r="BZ4" s="79"/>
      <c r="CA4" s="79"/>
      <c r="CB4" s="79" t="s">
        <v>62</v>
      </c>
      <c r="CC4" s="79"/>
      <c r="CD4" s="79"/>
      <c r="CE4" s="79"/>
      <c r="CF4" s="79"/>
      <c r="CG4" s="79"/>
      <c r="CH4" s="79"/>
      <c r="CI4" s="79"/>
      <c r="CJ4" s="79"/>
      <c r="CK4" s="79"/>
      <c r="CL4" s="79"/>
      <c r="CM4" s="79" t="s">
        <v>0</v>
      </c>
      <c r="CN4" s="79"/>
      <c r="CO4" s="79"/>
      <c r="CP4" s="79"/>
      <c r="CQ4" s="79"/>
      <c r="CR4" s="79"/>
      <c r="CS4" s="79"/>
      <c r="CT4" s="79"/>
      <c r="CU4" s="79"/>
      <c r="CV4" s="79"/>
      <c r="CW4" s="79"/>
      <c r="CX4" s="79" t="s">
        <v>64</v>
      </c>
      <c r="CY4" s="79"/>
      <c r="CZ4" s="79"/>
      <c r="DA4" s="79"/>
      <c r="DB4" s="79"/>
      <c r="DC4" s="79"/>
      <c r="DD4" s="79"/>
      <c r="DE4" s="79"/>
      <c r="DF4" s="79"/>
      <c r="DG4" s="79"/>
      <c r="DH4" s="79"/>
      <c r="DI4" s="79" t="s">
        <v>65</v>
      </c>
      <c r="DJ4" s="79"/>
      <c r="DK4" s="79"/>
      <c r="DL4" s="79"/>
      <c r="DM4" s="79"/>
      <c r="DN4" s="79"/>
      <c r="DO4" s="79"/>
      <c r="DP4" s="79"/>
      <c r="DQ4" s="79"/>
      <c r="DR4" s="79"/>
      <c r="DS4" s="79"/>
      <c r="DT4" s="79" t="s">
        <v>66</v>
      </c>
      <c r="DU4" s="79"/>
      <c r="DV4" s="79"/>
      <c r="DW4" s="79"/>
      <c r="DX4" s="79"/>
      <c r="DY4" s="79"/>
      <c r="DZ4" s="79"/>
      <c r="EA4" s="79"/>
      <c r="EB4" s="79"/>
      <c r="EC4" s="79"/>
      <c r="ED4" s="79"/>
      <c r="EE4" s="79" t="s">
        <v>67</v>
      </c>
      <c r="EF4" s="79"/>
      <c r="EG4" s="79"/>
      <c r="EH4" s="79"/>
      <c r="EI4" s="79"/>
      <c r="EJ4" s="79"/>
      <c r="EK4" s="79"/>
      <c r="EL4" s="79"/>
      <c r="EM4" s="79"/>
      <c r="EN4" s="79"/>
      <c r="EO4" s="79"/>
    </row>
    <row r="5" spans="1:148" x14ac:dyDescent="0.2">
      <c r="A5" s="14" t="s">
        <v>68</v>
      </c>
      <c r="B5" s="18"/>
      <c r="C5" s="18"/>
      <c r="D5" s="18"/>
      <c r="E5" s="18"/>
      <c r="F5" s="18"/>
      <c r="G5" s="18"/>
      <c r="H5" s="22" t="s">
        <v>58</v>
      </c>
      <c r="I5" s="22" t="s">
        <v>69</v>
      </c>
      <c r="J5" s="22" t="s">
        <v>71</v>
      </c>
      <c r="K5" s="22" t="s">
        <v>72</v>
      </c>
      <c r="L5" s="22" t="s">
        <v>73</v>
      </c>
      <c r="M5" s="22" t="s">
        <v>7</v>
      </c>
      <c r="N5" s="22" t="s">
        <v>74</v>
      </c>
      <c r="O5" s="22" t="s">
        <v>75</v>
      </c>
      <c r="P5" s="22" t="s">
        <v>76</v>
      </c>
      <c r="Q5" s="22" t="s">
        <v>77</v>
      </c>
      <c r="R5" s="22" t="s">
        <v>78</v>
      </c>
      <c r="S5" s="22" t="s">
        <v>79</v>
      </c>
      <c r="T5" s="22" t="s">
        <v>80</v>
      </c>
      <c r="U5" s="22" t="s">
        <v>1</v>
      </c>
      <c r="V5" s="22" t="s">
        <v>81</v>
      </c>
      <c r="W5" s="22" t="s">
        <v>82</v>
      </c>
      <c r="X5" s="22" t="s">
        <v>83</v>
      </c>
      <c r="Y5" s="22" t="s">
        <v>84</v>
      </c>
      <c r="Z5" s="22" t="s">
        <v>85</v>
      </c>
      <c r="AA5" s="22" t="s">
        <v>86</v>
      </c>
      <c r="AB5" s="22" t="s">
        <v>87</v>
      </c>
      <c r="AC5" s="22" t="s">
        <v>88</v>
      </c>
      <c r="AD5" s="22" t="s">
        <v>89</v>
      </c>
      <c r="AE5" s="22" t="s">
        <v>91</v>
      </c>
      <c r="AF5" s="22" t="s">
        <v>92</v>
      </c>
      <c r="AG5" s="22" t="s">
        <v>93</v>
      </c>
      <c r="AH5" s="22" t="s">
        <v>94</v>
      </c>
      <c r="AI5" s="22" t="s">
        <v>45</v>
      </c>
      <c r="AJ5" s="22" t="s">
        <v>84</v>
      </c>
      <c r="AK5" s="22" t="s">
        <v>85</v>
      </c>
      <c r="AL5" s="22" t="s">
        <v>86</v>
      </c>
      <c r="AM5" s="22" t="s">
        <v>87</v>
      </c>
      <c r="AN5" s="22" t="s">
        <v>88</v>
      </c>
      <c r="AO5" s="22" t="s">
        <v>89</v>
      </c>
      <c r="AP5" s="22" t="s">
        <v>91</v>
      </c>
      <c r="AQ5" s="22" t="s">
        <v>92</v>
      </c>
      <c r="AR5" s="22" t="s">
        <v>93</v>
      </c>
      <c r="AS5" s="22" t="s">
        <v>94</v>
      </c>
      <c r="AT5" s="22" t="s">
        <v>90</v>
      </c>
      <c r="AU5" s="22" t="s">
        <v>84</v>
      </c>
      <c r="AV5" s="22" t="s">
        <v>85</v>
      </c>
      <c r="AW5" s="22" t="s">
        <v>86</v>
      </c>
      <c r="AX5" s="22" t="s">
        <v>87</v>
      </c>
      <c r="AY5" s="22" t="s">
        <v>88</v>
      </c>
      <c r="AZ5" s="22" t="s">
        <v>89</v>
      </c>
      <c r="BA5" s="22" t="s">
        <v>91</v>
      </c>
      <c r="BB5" s="22" t="s">
        <v>92</v>
      </c>
      <c r="BC5" s="22" t="s">
        <v>93</v>
      </c>
      <c r="BD5" s="22" t="s">
        <v>94</v>
      </c>
      <c r="BE5" s="22" t="s">
        <v>90</v>
      </c>
      <c r="BF5" s="22" t="s">
        <v>84</v>
      </c>
      <c r="BG5" s="22" t="s">
        <v>85</v>
      </c>
      <c r="BH5" s="22" t="s">
        <v>86</v>
      </c>
      <c r="BI5" s="22" t="s">
        <v>87</v>
      </c>
      <c r="BJ5" s="22" t="s">
        <v>88</v>
      </c>
      <c r="BK5" s="22" t="s">
        <v>89</v>
      </c>
      <c r="BL5" s="22" t="s">
        <v>91</v>
      </c>
      <c r="BM5" s="22" t="s">
        <v>92</v>
      </c>
      <c r="BN5" s="22" t="s">
        <v>93</v>
      </c>
      <c r="BO5" s="22" t="s">
        <v>94</v>
      </c>
      <c r="BP5" s="22" t="s">
        <v>90</v>
      </c>
      <c r="BQ5" s="22" t="s">
        <v>84</v>
      </c>
      <c r="BR5" s="22" t="s">
        <v>85</v>
      </c>
      <c r="BS5" s="22" t="s">
        <v>86</v>
      </c>
      <c r="BT5" s="22" t="s">
        <v>87</v>
      </c>
      <c r="BU5" s="22" t="s">
        <v>88</v>
      </c>
      <c r="BV5" s="22" t="s">
        <v>89</v>
      </c>
      <c r="BW5" s="22" t="s">
        <v>91</v>
      </c>
      <c r="BX5" s="22" t="s">
        <v>92</v>
      </c>
      <c r="BY5" s="22" t="s">
        <v>93</v>
      </c>
      <c r="BZ5" s="22" t="s">
        <v>94</v>
      </c>
      <c r="CA5" s="22" t="s">
        <v>90</v>
      </c>
      <c r="CB5" s="22" t="s">
        <v>84</v>
      </c>
      <c r="CC5" s="22" t="s">
        <v>85</v>
      </c>
      <c r="CD5" s="22" t="s">
        <v>86</v>
      </c>
      <c r="CE5" s="22" t="s">
        <v>87</v>
      </c>
      <c r="CF5" s="22" t="s">
        <v>88</v>
      </c>
      <c r="CG5" s="22" t="s">
        <v>89</v>
      </c>
      <c r="CH5" s="22" t="s">
        <v>91</v>
      </c>
      <c r="CI5" s="22" t="s">
        <v>92</v>
      </c>
      <c r="CJ5" s="22" t="s">
        <v>93</v>
      </c>
      <c r="CK5" s="22" t="s">
        <v>94</v>
      </c>
      <c r="CL5" s="22" t="s">
        <v>90</v>
      </c>
      <c r="CM5" s="22" t="s">
        <v>84</v>
      </c>
      <c r="CN5" s="22" t="s">
        <v>85</v>
      </c>
      <c r="CO5" s="22" t="s">
        <v>86</v>
      </c>
      <c r="CP5" s="22" t="s">
        <v>87</v>
      </c>
      <c r="CQ5" s="22" t="s">
        <v>88</v>
      </c>
      <c r="CR5" s="22" t="s">
        <v>89</v>
      </c>
      <c r="CS5" s="22" t="s">
        <v>91</v>
      </c>
      <c r="CT5" s="22" t="s">
        <v>92</v>
      </c>
      <c r="CU5" s="22" t="s">
        <v>93</v>
      </c>
      <c r="CV5" s="22" t="s">
        <v>94</v>
      </c>
      <c r="CW5" s="22" t="s">
        <v>90</v>
      </c>
      <c r="CX5" s="22" t="s">
        <v>84</v>
      </c>
      <c r="CY5" s="22" t="s">
        <v>85</v>
      </c>
      <c r="CZ5" s="22" t="s">
        <v>86</v>
      </c>
      <c r="DA5" s="22" t="s">
        <v>87</v>
      </c>
      <c r="DB5" s="22" t="s">
        <v>88</v>
      </c>
      <c r="DC5" s="22" t="s">
        <v>89</v>
      </c>
      <c r="DD5" s="22" t="s">
        <v>91</v>
      </c>
      <c r="DE5" s="22" t="s">
        <v>92</v>
      </c>
      <c r="DF5" s="22" t="s">
        <v>93</v>
      </c>
      <c r="DG5" s="22" t="s">
        <v>94</v>
      </c>
      <c r="DH5" s="22" t="s">
        <v>90</v>
      </c>
      <c r="DI5" s="22" t="s">
        <v>84</v>
      </c>
      <c r="DJ5" s="22" t="s">
        <v>85</v>
      </c>
      <c r="DK5" s="22" t="s">
        <v>86</v>
      </c>
      <c r="DL5" s="22" t="s">
        <v>87</v>
      </c>
      <c r="DM5" s="22" t="s">
        <v>88</v>
      </c>
      <c r="DN5" s="22" t="s">
        <v>89</v>
      </c>
      <c r="DO5" s="22" t="s">
        <v>91</v>
      </c>
      <c r="DP5" s="22" t="s">
        <v>92</v>
      </c>
      <c r="DQ5" s="22" t="s">
        <v>93</v>
      </c>
      <c r="DR5" s="22" t="s">
        <v>94</v>
      </c>
      <c r="DS5" s="22" t="s">
        <v>90</v>
      </c>
      <c r="DT5" s="22" t="s">
        <v>84</v>
      </c>
      <c r="DU5" s="22" t="s">
        <v>85</v>
      </c>
      <c r="DV5" s="22" t="s">
        <v>86</v>
      </c>
      <c r="DW5" s="22" t="s">
        <v>87</v>
      </c>
      <c r="DX5" s="22" t="s">
        <v>88</v>
      </c>
      <c r="DY5" s="22" t="s">
        <v>89</v>
      </c>
      <c r="DZ5" s="22" t="s">
        <v>91</v>
      </c>
      <c r="EA5" s="22" t="s">
        <v>92</v>
      </c>
      <c r="EB5" s="22" t="s">
        <v>93</v>
      </c>
      <c r="EC5" s="22" t="s">
        <v>94</v>
      </c>
      <c r="ED5" s="22" t="s">
        <v>90</v>
      </c>
      <c r="EE5" s="22" t="s">
        <v>84</v>
      </c>
      <c r="EF5" s="22" t="s">
        <v>85</v>
      </c>
      <c r="EG5" s="22" t="s">
        <v>86</v>
      </c>
      <c r="EH5" s="22" t="s">
        <v>87</v>
      </c>
      <c r="EI5" s="22" t="s">
        <v>88</v>
      </c>
      <c r="EJ5" s="22" t="s">
        <v>89</v>
      </c>
      <c r="EK5" s="22" t="s">
        <v>91</v>
      </c>
      <c r="EL5" s="22" t="s">
        <v>92</v>
      </c>
      <c r="EM5" s="22" t="s">
        <v>93</v>
      </c>
      <c r="EN5" s="22" t="s">
        <v>94</v>
      </c>
      <c r="EO5" s="22" t="s">
        <v>90</v>
      </c>
    </row>
    <row r="6" spans="1:148" s="13" customFormat="1" x14ac:dyDescent="0.2">
      <c r="A6" s="14" t="s">
        <v>95</v>
      </c>
      <c r="B6" s="19">
        <f t="shared" ref="B6:X6" si="1">B7</f>
        <v>2024</v>
      </c>
      <c r="C6" s="19">
        <f t="shared" si="1"/>
        <v>122157</v>
      </c>
      <c r="D6" s="19">
        <f t="shared" si="1"/>
        <v>46</v>
      </c>
      <c r="E6" s="19">
        <f t="shared" si="1"/>
        <v>17</v>
      </c>
      <c r="F6" s="19">
        <f t="shared" si="1"/>
        <v>5</v>
      </c>
      <c r="G6" s="19">
        <f t="shared" si="1"/>
        <v>0</v>
      </c>
      <c r="H6" s="19" t="str">
        <f t="shared" si="1"/>
        <v>千葉県　旭市</v>
      </c>
      <c r="I6" s="19" t="str">
        <f t="shared" si="1"/>
        <v>法適用</v>
      </c>
      <c r="J6" s="19" t="str">
        <f t="shared" si="1"/>
        <v>下水道事業</v>
      </c>
      <c r="K6" s="19" t="str">
        <f t="shared" si="1"/>
        <v>農業集落排水</v>
      </c>
      <c r="L6" s="19" t="str">
        <f t="shared" si="1"/>
        <v>F2</v>
      </c>
      <c r="M6" s="19" t="str">
        <f t="shared" si="1"/>
        <v>非設置</v>
      </c>
      <c r="N6" s="23" t="str">
        <f t="shared" si="1"/>
        <v>-</v>
      </c>
      <c r="O6" s="23">
        <f t="shared" si="1"/>
        <v>84.7</v>
      </c>
      <c r="P6" s="23">
        <f t="shared" si="1"/>
        <v>2.6</v>
      </c>
      <c r="Q6" s="23">
        <f t="shared" si="1"/>
        <v>100</v>
      </c>
      <c r="R6" s="23">
        <f t="shared" si="1"/>
        <v>3190</v>
      </c>
      <c r="S6" s="23">
        <f t="shared" si="1"/>
        <v>61986</v>
      </c>
      <c r="T6" s="23">
        <f t="shared" si="1"/>
        <v>130.47</v>
      </c>
      <c r="U6" s="23">
        <f t="shared" si="1"/>
        <v>475.1</v>
      </c>
      <c r="V6" s="23">
        <f t="shared" si="1"/>
        <v>1602</v>
      </c>
      <c r="W6" s="23">
        <f t="shared" si="1"/>
        <v>0.48</v>
      </c>
      <c r="X6" s="23">
        <f t="shared" si="1"/>
        <v>3337.5</v>
      </c>
      <c r="Y6" s="27">
        <f t="shared" ref="Y6:AH6" si="2">IF(Y7="",NA(),Y7)</f>
        <v>127.45</v>
      </c>
      <c r="Z6" s="27">
        <f t="shared" si="2"/>
        <v>108.55</v>
      </c>
      <c r="AA6" s="27">
        <f t="shared" si="2"/>
        <v>115.33</v>
      </c>
      <c r="AB6" s="27">
        <f t="shared" si="2"/>
        <v>124.44</v>
      </c>
      <c r="AC6" s="27">
        <f t="shared" si="2"/>
        <v>139.07</v>
      </c>
      <c r="AD6" s="27">
        <f t="shared" si="2"/>
        <v>106.37</v>
      </c>
      <c r="AE6" s="27">
        <f t="shared" si="2"/>
        <v>106.07</v>
      </c>
      <c r="AF6" s="27">
        <f t="shared" si="2"/>
        <v>105.5</v>
      </c>
      <c r="AG6" s="27">
        <f t="shared" si="2"/>
        <v>106.35</v>
      </c>
      <c r="AH6" s="27">
        <f t="shared" si="2"/>
        <v>106.62</v>
      </c>
      <c r="AI6" s="23" t="str">
        <f>IF(AI7="","",IF(AI7="-","【-】","【"&amp;SUBSTITUTE(TEXT(AI7,"#,##0.00"),"-","△")&amp;"】"))</f>
        <v>【104.30】</v>
      </c>
      <c r="AJ6" s="23">
        <f t="shared" ref="AJ6:AS6" si="3">IF(AJ7="",NA(),AJ7)</f>
        <v>0</v>
      </c>
      <c r="AK6" s="23">
        <f t="shared" si="3"/>
        <v>0</v>
      </c>
      <c r="AL6" s="23">
        <f t="shared" si="3"/>
        <v>0</v>
      </c>
      <c r="AM6" s="23">
        <f t="shared" si="3"/>
        <v>0</v>
      </c>
      <c r="AN6" s="23">
        <f t="shared" si="3"/>
        <v>0</v>
      </c>
      <c r="AO6" s="27">
        <f t="shared" si="3"/>
        <v>139.02000000000001</v>
      </c>
      <c r="AP6" s="27">
        <f t="shared" si="3"/>
        <v>132.04</v>
      </c>
      <c r="AQ6" s="27">
        <f t="shared" si="3"/>
        <v>145.43</v>
      </c>
      <c r="AR6" s="27">
        <f t="shared" si="3"/>
        <v>129.88999999999999</v>
      </c>
      <c r="AS6" s="27">
        <f t="shared" si="3"/>
        <v>107.99</v>
      </c>
      <c r="AT6" s="23" t="str">
        <f>IF(AT7="","",IF(AT7="-","【-】","【"&amp;SUBSTITUTE(TEXT(AT7,"#,##0.00"),"-","△")&amp;"】"))</f>
        <v>【102.74】</v>
      </c>
      <c r="AU6" s="27">
        <f t="shared" ref="AU6:BD6" si="4">IF(AU7="",NA(),AU7)</f>
        <v>98.31</v>
      </c>
      <c r="AV6" s="27">
        <f t="shared" si="4"/>
        <v>125.6</v>
      </c>
      <c r="AW6" s="27">
        <f t="shared" si="4"/>
        <v>138.71</v>
      </c>
      <c r="AX6" s="27">
        <f t="shared" si="4"/>
        <v>159.74</v>
      </c>
      <c r="AY6" s="27">
        <f t="shared" si="4"/>
        <v>218.55</v>
      </c>
      <c r="AZ6" s="27">
        <f t="shared" si="4"/>
        <v>29.13</v>
      </c>
      <c r="BA6" s="27">
        <f t="shared" si="4"/>
        <v>35.69</v>
      </c>
      <c r="BB6" s="27">
        <f t="shared" si="4"/>
        <v>38.4</v>
      </c>
      <c r="BC6" s="27">
        <f t="shared" si="4"/>
        <v>44.04</v>
      </c>
      <c r="BD6" s="27">
        <f t="shared" si="4"/>
        <v>58.25</v>
      </c>
      <c r="BE6" s="23" t="str">
        <f>IF(BE7="","",IF(BE7="-","【-】","【"&amp;SUBSTITUTE(TEXT(BE7,"#,##0.00"),"-","△")&amp;"】"))</f>
        <v>【47.19】</v>
      </c>
      <c r="BF6" s="23">
        <f t="shared" ref="BF6:BO6" si="5">IF(BF7="",NA(),BF7)</f>
        <v>0</v>
      </c>
      <c r="BG6" s="23">
        <f t="shared" si="5"/>
        <v>0</v>
      </c>
      <c r="BH6" s="23">
        <f t="shared" si="5"/>
        <v>0</v>
      </c>
      <c r="BI6" s="23">
        <f t="shared" si="5"/>
        <v>0</v>
      </c>
      <c r="BJ6" s="23">
        <f t="shared" si="5"/>
        <v>0</v>
      </c>
      <c r="BK6" s="27">
        <f t="shared" si="5"/>
        <v>867.83</v>
      </c>
      <c r="BL6" s="27">
        <f t="shared" si="5"/>
        <v>791.76</v>
      </c>
      <c r="BM6" s="27">
        <f t="shared" si="5"/>
        <v>900.82</v>
      </c>
      <c r="BN6" s="27">
        <f t="shared" si="5"/>
        <v>839.21</v>
      </c>
      <c r="BO6" s="27">
        <f t="shared" si="5"/>
        <v>791.46</v>
      </c>
      <c r="BP6" s="23" t="str">
        <f>IF(BP7="","",IF(BP7="-","【-】","【"&amp;SUBSTITUTE(TEXT(BP7,"#,##0.00"),"-","△")&amp;"】"))</f>
        <v>【798.10】</v>
      </c>
      <c r="BQ6" s="27">
        <f t="shared" ref="BQ6:BZ6" si="6">IF(BQ7="",NA(),BQ7)</f>
        <v>80.47</v>
      </c>
      <c r="BR6" s="27">
        <f t="shared" si="6"/>
        <v>71.63</v>
      </c>
      <c r="BS6" s="27">
        <f t="shared" si="6"/>
        <v>46.51</v>
      </c>
      <c r="BT6" s="27">
        <f t="shared" si="6"/>
        <v>50.39</v>
      </c>
      <c r="BU6" s="27">
        <f t="shared" si="6"/>
        <v>59.03</v>
      </c>
      <c r="BV6" s="27">
        <f t="shared" si="6"/>
        <v>57.08</v>
      </c>
      <c r="BW6" s="27">
        <f t="shared" si="6"/>
        <v>56.26</v>
      </c>
      <c r="BX6" s="27">
        <f t="shared" si="6"/>
        <v>52.94</v>
      </c>
      <c r="BY6" s="27">
        <f t="shared" si="6"/>
        <v>52.05</v>
      </c>
      <c r="BZ6" s="27">
        <f t="shared" si="6"/>
        <v>47.96</v>
      </c>
      <c r="CA6" s="23" t="str">
        <f>IF(CA7="","",IF(CA7="-","【-】","【"&amp;SUBSTITUTE(TEXT(CA7,"#,##0.00"),"-","△")&amp;"】"))</f>
        <v>【54.51】</v>
      </c>
      <c r="CB6" s="27">
        <f t="shared" ref="CB6:CK6" si="7">IF(CB7="",NA(),CB7)</f>
        <v>141.63999999999999</v>
      </c>
      <c r="CC6" s="27">
        <f t="shared" si="7"/>
        <v>145.13999999999999</v>
      </c>
      <c r="CD6" s="27">
        <f t="shared" si="7"/>
        <v>259.58999999999997</v>
      </c>
      <c r="CE6" s="27">
        <f t="shared" si="7"/>
        <v>246.22</v>
      </c>
      <c r="CF6" s="27">
        <f t="shared" si="7"/>
        <v>209.46</v>
      </c>
      <c r="CG6" s="27">
        <f t="shared" si="7"/>
        <v>274.99</v>
      </c>
      <c r="CH6" s="27">
        <f t="shared" si="7"/>
        <v>282.08999999999997</v>
      </c>
      <c r="CI6" s="27">
        <f t="shared" si="7"/>
        <v>303.27999999999997</v>
      </c>
      <c r="CJ6" s="27">
        <f t="shared" si="7"/>
        <v>301.86</v>
      </c>
      <c r="CK6" s="27">
        <f t="shared" si="7"/>
        <v>325.85000000000002</v>
      </c>
      <c r="CL6" s="23" t="str">
        <f>IF(CL7="","",IF(CL7="-","【-】","【"&amp;SUBSTITUTE(TEXT(CL7,"#,##0.00"),"-","△")&amp;"】"))</f>
        <v>【286.33】</v>
      </c>
      <c r="CM6" s="27">
        <f t="shared" ref="CM6:CV6" si="8">IF(CM7="",NA(),CM7)</f>
        <v>57.97</v>
      </c>
      <c r="CN6" s="27">
        <f t="shared" si="8"/>
        <v>58.27</v>
      </c>
      <c r="CO6" s="27">
        <f t="shared" si="8"/>
        <v>54.63</v>
      </c>
      <c r="CP6" s="27">
        <f t="shared" si="8"/>
        <v>52.81</v>
      </c>
      <c r="CQ6" s="27">
        <f t="shared" si="8"/>
        <v>52.81</v>
      </c>
      <c r="CR6" s="27">
        <f t="shared" si="8"/>
        <v>54.83</v>
      </c>
      <c r="CS6" s="27">
        <f t="shared" si="8"/>
        <v>66.53</v>
      </c>
      <c r="CT6" s="27">
        <f t="shared" si="8"/>
        <v>52.35</v>
      </c>
      <c r="CU6" s="27">
        <f t="shared" si="8"/>
        <v>46.25</v>
      </c>
      <c r="CV6" s="27">
        <f t="shared" si="8"/>
        <v>45.32</v>
      </c>
      <c r="CW6" s="23" t="str">
        <f>IF(CW7="","",IF(CW7="-","【-】","【"&amp;SUBSTITUTE(TEXT(CW7,"#,##0.00"),"-","△")&amp;"】"))</f>
        <v>【49.92】</v>
      </c>
      <c r="CX6" s="27">
        <f t="shared" ref="CX6:DG6" si="9">IF(CX7="",NA(),CX7)</f>
        <v>71.83</v>
      </c>
      <c r="CY6" s="27">
        <f t="shared" si="9"/>
        <v>71.73</v>
      </c>
      <c r="CZ6" s="27">
        <f t="shared" si="9"/>
        <v>71.599999999999994</v>
      </c>
      <c r="DA6" s="27">
        <f t="shared" si="9"/>
        <v>73.56</v>
      </c>
      <c r="DB6" s="27">
        <f t="shared" si="9"/>
        <v>71.040000000000006</v>
      </c>
      <c r="DC6" s="27">
        <f t="shared" si="9"/>
        <v>84.7</v>
      </c>
      <c r="DD6" s="27">
        <f t="shared" si="9"/>
        <v>84.67</v>
      </c>
      <c r="DE6" s="27">
        <f t="shared" si="9"/>
        <v>84.39</v>
      </c>
      <c r="DF6" s="27">
        <f t="shared" si="9"/>
        <v>83.96</v>
      </c>
      <c r="DG6" s="27">
        <f t="shared" si="9"/>
        <v>83.54</v>
      </c>
      <c r="DH6" s="23" t="str">
        <f>IF(DH7="","",IF(DH7="-","【-】","【"&amp;SUBSTITUTE(TEXT(DH7,"#,##0.00"),"-","△")&amp;"】"))</f>
        <v>【87.80】</v>
      </c>
      <c r="DI6" s="27">
        <f t="shared" ref="DI6:DR6" si="10">IF(DI7="",NA(),DI7)</f>
        <v>3.3</v>
      </c>
      <c r="DJ6" s="27">
        <f t="shared" si="10"/>
        <v>6.6</v>
      </c>
      <c r="DK6" s="27">
        <f t="shared" si="10"/>
        <v>9.77</v>
      </c>
      <c r="DL6" s="27">
        <f t="shared" si="10"/>
        <v>12.96</v>
      </c>
      <c r="DM6" s="27">
        <f t="shared" si="10"/>
        <v>16.18</v>
      </c>
      <c r="DN6" s="27">
        <f t="shared" si="10"/>
        <v>20.34</v>
      </c>
      <c r="DO6" s="27">
        <f t="shared" si="10"/>
        <v>21.85</v>
      </c>
      <c r="DP6" s="27">
        <f t="shared" si="10"/>
        <v>25.19</v>
      </c>
      <c r="DQ6" s="27">
        <f t="shared" si="10"/>
        <v>25.46</v>
      </c>
      <c r="DR6" s="27">
        <f t="shared" si="10"/>
        <v>24.53</v>
      </c>
      <c r="DS6" s="23" t="str">
        <f>IF(DS7="","",IF(DS7="-","【-】","【"&amp;SUBSTITUTE(TEXT(DS7,"#,##0.00"),"-","△")&amp;"】"))</f>
        <v>【28.46】</v>
      </c>
      <c r="DT6" s="23">
        <f t="shared" ref="DT6:EC6" si="11">IF(DT7="",NA(),DT7)</f>
        <v>0</v>
      </c>
      <c r="DU6" s="23">
        <f t="shared" si="11"/>
        <v>0</v>
      </c>
      <c r="DV6" s="23">
        <f t="shared" si="11"/>
        <v>0</v>
      </c>
      <c r="DW6" s="23">
        <f t="shared" si="11"/>
        <v>0</v>
      </c>
      <c r="DX6" s="23">
        <f t="shared" si="11"/>
        <v>0</v>
      </c>
      <c r="DY6" s="23">
        <f t="shared" si="11"/>
        <v>0</v>
      </c>
      <c r="DZ6" s="23">
        <f t="shared" si="11"/>
        <v>0</v>
      </c>
      <c r="EA6" s="23">
        <f t="shared" si="11"/>
        <v>0</v>
      </c>
      <c r="EB6" s="27">
        <f t="shared" si="11"/>
        <v>0.19</v>
      </c>
      <c r="EC6" s="23">
        <f t="shared" si="11"/>
        <v>0</v>
      </c>
      <c r="ED6" s="23" t="str">
        <f>IF(ED7="","",IF(ED7="-","【-】","【"&amp;SUBSTITUTE(TEXT(ED7,"#,##0.00"),"-","△")&amp;"】"))</f>
        <v>【0.03】</v>
      </c>
      <c r="EE6" s="23">
        <f t="shared" ref="EE6:EN6" si="12">IF(EE7="",NA(),EE7)</f>
        <v>0</v>
      </c>
      <c r="EF6" s="23">
        <f t="shared" si="12"/>
        <v>0</v>
      </c>
      <c r="EG6" s="23">
        <f t="shared" si="12"/>
        <v>0</v>
      </c>
      <c r="EH6" s="23">
        <f t="shared" si="12"/>
        <v>0</v>
      </c>
      <c r="EI6" s="23">
        <f t="shared" si="12"/>
        <v>0</v>
      </c>
      <c r="EJ6" s="27">
        <f t="shared" si="12"/>
        <v>0.25</v>
      </c>
      <c r="EK6" s="27">
        <f t="shared" si="12"/>
        <v>0.05</v>
      </c>
      <c r="EL6" s="27">
        <f t="shared" si="12"/>
        <v>0.03</v>
      </c>
      <c r="EM6" s="27">
        <f t="shared" si="12"/>
        <v>0.03</v>
      </c>
      <c r="EN6" s="27">
        <f t="shared" si="12"/>
        <v>0.03</v>
      </c>
      <c r="EO6" s="23" t="str">
        <f>IF(EO7="","",IF(EO7="-","【-】","【"&amp;SUBSTITUTE(TEXT(EO7,"#,##0.00"),"-","△")&amp;"】"))</f>
        <v>【0.02】</v>
      </c>
    </row>
    <row r="7" spans="1:148" s="13" customFormat="1" x14ac:dyDescent="0.2">
      <c r="A7" s="14"/>
      <c r="B7" s="20">
        <v>2024</v>
      </c>
      <c r="C7" s="20">
        <v>122157</v>
      </c>
      <c r="D7" s="20">
        <v>46</v>
      </c>
      <c r="E7" s="20">
        <v>17</v>
      </c>
      <c r="F7" s="20">
        <v>5</v>
      </c>
      <c r="G7" s="20">
        <v>0</v>
      </c>
      <c r="H7" s="20" t="s">
        <v>96</v>
      </c>
      <c r="I7" s="20" t="s">
        <v>97</v>
      </c>
      <c r="J7" s="20" t="s">
        <v>98</v>
      </c>
      <c r="K7" s="20" t="s">
        <v>99</v>
      </c>
      <c r="L7" s="20" t="s">
        <v>100</v>
      </c>
      <c r="M7" s="20" t="s">
        <v>101</v>
      </c>
      <c r="N7" s="24" t="s">
        <v>102</v>
      </c>
      <c r="O7" s="24">
        <v>84.7</v>
      </c>
      <c r="P7" s="24">
        <v>2.6</v>
      </c>
      <c r="Q7" s="24">
        <v>100</v>
      </c>
      <c r="R7" s="24">
        <v>3190</v>
      </c>
      <c r="S7" s="24">
        <v>61986</v>
      </c>
      <c r="T7" s="24">
        <v>130.47</v>
      </c>
      <c r="U7" s="24">
        <v>475.1</v>
      </c>
      <c r="V7" s="24">
        <v>1602</v>
      </c>
      <c r="W7" s="24">
        <v>0.48</v>
      </c>
      <c r="X7" s="24">
        <v>3337.5</v>
      </c>
      <c r="Y7" s="24">
        <v>127.45</v>
      </c>
      <c r="Z7" s="24">
        <v>108.55</v>
      </c>
      <c r="AA7" s="24">
        <v>115.33</v>
      </c>
      <c r="AB7" s="24">
        <v>124.44</v>
      </c>
      <c r="AC7" s="24">
        <v>139.07</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98.31</v>
      </c>
      <c r="AV7" s="24">
        <v>125.6</v>
      </c>
      <c r="AW7" s="24">
        <v>138.71</v>
      </c>
      <c r="AX7" s="24">
        <v>159.74</v>
      </c>
      <c r="AY7" s="24">
        <v>218.55</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80.47</v>
      </c>
      <c r="BR7" s="24">
        <v>71.63</v>
      </c>
      <c r="BS7" s="24">
        <v>46.51</v>
      </c>
      <c r="BT7" s="24">
        <v>50.39</v>
      </c>
      <c r="BU7" s="24">
        <v>59.03</v>
      </c>
      <c r="BV7" s="24">
        <v>57.08</v>
      </c>
      <c r="BW7" s="24">
        <v>56.26</v>
      </c>
      <c r="BX7" s="24">
        <v>52.94</v>
      </c>
      <c r="BY7" s="24">
        <v>52.05</v>
      </c>
      <c r="BZ7" s="24">
        <v>47.96</v>
      </c>
      <c r="CA7" s="24">
        <v>54.51</v>
      </c>
      <c r="CB7" s="24">
        <v>141.63999999999999</v>
      </c>
      <c r="CC7" s="24">
        <v>145.13999999999999</v>
      </c>
      <c r="CD7" s="24">
        <v>259.58999999999997</v>
      </c>
      <c r="CE7" s="24">
        <v>246.22</v>
      </c>
      <c r="CF7" s="24">
        <v>209.46</v>
      </c>
      <c r="CG7" s="24">
        <v>274.99</v>
      </c>
      <c r="CH7" s="24">
        <v>282.08999999999997</v>
      </c>
      <c r="CI7" s="24">
        <v>303.27999999999997</v>
      </c>
      <c r="CJ7" s="24">
        <v>301.86</v>
      </c>
      <c r="CK7" s="24">
        <v>325.85000000000002</v>
      </c>
      <c r="CL7" s="24">
        <v>286.33</v>
      </c>
      <c r="CM7" s="24">
        <v>57.97</v>
      </c>
      <c r="CN7" s="24">
        <v>58.27</v>
      </c>
      <c r="CO7" s="24">
        <v>54.63</v>
      </c>
      <c r="CP7" s="24">
        <v>52.81</v>
      </c>
      <c r="CQ7" s="24">
        <v>52.81</v>
      </c>
      <c r="CR7" s="24">
        <v>54.83</v>
      </c>
      <c r="CS7" s="24">
        <v>66.53</v>
      </c>
      <c r="CT7" s="24">
        <v>52.35</v>
      </c>
      <c r="CU7" s="24">
        <v>46.25</v>
      </c>
      <c r="CV7" s="24">
        <v>45.32</v>
      </c>
      <c r="CW7" s="24">
        <v>49.92</v>
      </c>
      <c r="CX7" s="24">
        <v>71.83</v>
      </c>
      <c r="CY7" s="24">
        <v>71.73</v>
      </c>
      <c r="CZ7" s="24">
        <v>71.599999999999994</v>
      </c>
      <c r="DA7" s="24">
        <v>73.56</v>
      </c>
      <c r="DB7" s="24">
        <v>71.040000000000006</v>
      </c>
      <c r="DC7" s="24">
        <v>84.7</v>
      </c>
      <c r="DD7" s="24">
        <v>84.67</v>
      </c>
      <c r="DE7" s="24">
        <v>84.39</v>
      </c>
      <c r="DF7" s="24">
        <v>83.96</v>
      </c>
      <c r="DG7" s="24">
        <v>83.54</v>
      </c>
      <c r="DH7" s="24">
        <v>87.8</v>
      </c>
      <c r="DI7" s="24">
        <v>3.3</v>
      </c>
      <c r="DJ7" s="24">
        <v>6.6</v>
      </c>
      <c r="DK7" s="24">
        <v>9.77</v>
      </c>
      <c r="DL7" s="24">
        <v>12.96</v>
      </c>
      <c r="DM7" s="24">
        <v>16.18</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dcterms:created xsi:type="dcterms:W3CDTF">2025-12-23T06:18:42Z</dcterms:created>
  <dcterms:modified xsi:type="dcterms:W3CDTF">2026-03-05T03:51:25Z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2026-02-17T04:37:56Z</vt:filetime>
  </property>
</Properties>
</file>